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ystein.rembar\Jernbanedirektoratet\Verktøy og metodeutvikling for samfunnsøkonomisk analyse (SAGA 2020) - Dokumenter\5 Neste versjon\"/>
    </mc:Choice>
  </mc:AlternateContent>
  <xr:revisionPtr revIDLastSave="43" documentId="13_ncr:1_{E3CD941A-7B2C-47AF-ACE1-A20B5F2C898A}" xr6:coauthVersionLast="45" xr6:coauthVersionMax="45" xr10:uidLastSave="{104A54B2-8B1E-4FEE-B186-5FA4F0659E45}"/>
  <bookViews>
    <workbookView xWindow="-120" yWindow="-120" windowWidth="29040" windowHeight="17640" xr2:uid="{00000000-000D-0000-FFFF-FFFF00000000}"/>
  </bookViews>
  <sheets>
    <sheet name="Trenklin" sheetId="2" r:id="rId1"/>
  </sheets>
  <definedNames>
    <definedName name="AndreBeregningsår">Trenklin!$C$14</definedName>
    <definedName name="FørsteBeregningsår">Trenklin!$C$13</definedName>
    <definedName name="HøyeVirkedøgn">Trenklin!$C$17</definedName>
    <definedName name="LaveVirkedøgn">Trenklin!$C$19</definedName>
    <definedName name="RestDøgn">Trenklin!$C$18</definedName>
    <definedName name="Tomtogkjøring">Trenklin!#REF!</definedName>
    <definedName name="TredjeBeregningsår">Trenklin!$C$15</definedName>
    <definedName name="Åpningsår">Trenklin!#REF!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1" i="2" l="1"/>
  <c r="C12" i="2" l="1"/>
  <c r="U44" i="2" l="1"/>
  <c r="U47" i="2"/>
  <c r="W111" i="2" l="1"/>
  <c r="W110" i="2"/>
  <c r="W109" i="2"/>
  <c r="W108" i="2"/>
  <c r="W107" i="2"/>
  <c r="V111" i="2"/>
  <c r="V110" i="2"/>
  <c r="V109" i="2"/>
  <c r="V108" i="2"/>
  <c r="V107" i="2"/>
  <c r="U111" i="2"/>
  <c r="U110" i="2"/>
  <c r="U109" i="2"/>
  <c r="U108" i="2"/>
  <c r="U107" i="2"/>
  <c r="W80" i="2"/>
  <c r="W79" i="2"/>
  <c r="W78" i="2"/>
  <c r="W77" i="2"/>
  <c r="W76" i="2"/>
  <c r="V80" i="2"/>
  <c r="V79" i="2"/>
  <c r="V78" i="2"/>
  <c r="V77" i="2"/>
  <c r="V76" i="2"/>
  <c r="U80" i="2"/>
  <c r="U79" i="2"/>
  <c r="U78" i="2"/>
  <c r="U77" i="2"/>
  <c r="U76" i="2"/>
  <c r="W48" i="2"/>
  <c r="W47" i="2"/>
  <c r="W46" i="2"/>
  <c r="W45" i="2"/>
  <c r="V48" i="2"/>
  <c r="V47" i="2"/>
  <c r="V46" i="2"/>
  <c r="V45" i="2"/>
  <c r="U48" i="2"/>
  <c r="U46" i="2"/>
  <c r="U45" i="2"/>
  <c r="W44" i="2"/>
  <c r="V44" i="2"/>
  <c r="O86" i="2"/>
  <c r="N86" i="2"/>
  <c r="O55" i="2"/>
  <c r="N55" i="2"/>
  <c r="I86" i="2"/>
  <c r="H86" i="2"/>
  <c r="H55" i="2"/>
  <c r="I55" i="2"/>
  <c r="N23" i="2"/>
  <c r="H23" i="2"/>
  <c r="O23" i="2"/>
  <c r="I23" i="2"/>
  <c r="B86" i="2"/>
  <c r="B55" i="2"/>
  <c r="C86" i="2"/>
  <c r="C55" i="2"/>
  <c r="C23" i="2"/>
  <c r="B23" i="2"/>
  <c r="U30" i="2" l="1"/>
  <c r="W29" i="2"/>
  <c r="V70" i="2" l="1"/>
  <c r="W25" i="2"/>
  <c r="U62" i="2"/>
  <c r="W26" i="2"/>
  <c r="T23" i="2"/>
  <c r="T55" i="2"/>
  <c r="T86" i="2"/>
  <c r="V101" i="2" l="1"/>
  <c r="V30" i="2"/>
  <c r="V40" i="2"/>
  <c r="U94" i="2"/>
  <c r="V38" i="2"/>
  <c r="V95" i="2"/>
  <c r="W71" i="2"/>
  <c r="W102" i="2"/>
  <c r="W61" i="2"/>
  <c r="W92" i="2"/>
  <c r="W65" i="2"/>
  <c r="V35" i="2"/>
  <c r="U104" i="2"/>
  <c r="W96" i="2"/>
  <c r="W89" i="2"/>
  <c r="W73" i="2"/>
  <c r="W63" i="2"/>
  <c r="V32" i="2"/>
  <c r="U29" i="2"/>
  <c r="X29" i="2" s="1"/>
  <c r="W103" i="2"/>
  <c r="V102" i="2"/>
  <c r="U101" i="2"/>
  <c r="W98" i="2"/>
  <c r="V96" i="2"/>
  <c r="U95" i="2"/>
  <c r="W93" i="2"/>
  <c r="V92" i="2"/>
  <c r="W88" i="2"/>
  <c r="V73" i="2"/>
  <c r="V71" i="2"/>
  <c r="V65" i="2"/>
  <c r="V63" i="2"/>
  <c r="V61" i="2"/>
  <c r="U40" i="2"/>
  <c r="U38" i="2"/>
  <c r="U35" i="2"/>
  <c r="U32" i="2"/>
  <c r="X110" i="2"/>
  <c r="W104" i="2"/>
  <c r="V103" i="2"/>
  <c r="U102" i="2"/>
  <c r="V98" i="2"/>
  <c r="U96" i="2"/>
  <c r="W94" i="2"/>
  <c r="V93" i="2"/>
  <c r="U92" i="2"/>
  <c r="X78" i="2"/>
  <c r="W72" i="2"/>
  <c r="W70" i="2"/>
  <c r="W67" i="2"/>
  <c r="W64" i="2"/>
  <c r="W62" i="2"/>
  <c r="W58" i="2"/>
  <c r="V41" i="2"/>
  <c r="V39" i="2"/>
  <c r="V33" i="2"/>
  <c r="V29" i="2"/>
  <c r="V104" i="2"/>
  <c r="U103" i="2"/>
  <c r="W101" i="2"/>
  <c r="U98" i="2"/>
  <c r="W95" i="2"/>
  <c r="V94" i="2"/>
  <c r="U93" i="2"/>
  <c r="W90" i="2"/>
  <c r="V72" i="2"/>
  <c r="V67" i="2"/>
  <c r="V64" i="2"/>
  <c r="V62" i="2"/>
  <c r="W57" i="2"/>
  <c r="U41" i="2"/>
  <c r="U39" i="2"/>
  <c r="U33" i="2"/>
  <c r="U31" i="2"/>
  <c r="U73" i="2"/>
  <c r="U72" i="2"/>
  <c r="U71" i="2"/>
  <c r="U70" i="2"/>
  <c r="U67" i="2"/>
  <c r="U65" i="2"/>
  <c r="U64" i="2"/>
  <c r="U63" i="2"/>
  <c r="U61" i="2"/>
  <c r="W27" i="2"/>
  <c r="W59" i="2"/>
  <c r="W41" i="2"/>
  <c r="W40" i="2"/>
  <c r="W39" i="2"/>
  <c r="W38" i="2"/>
  <c r="W35" i="2"/>
  <c r="W33" i="2"/>
  <c r="W32" i="2"/>
  <c r="W31" i="2"/>
  <c r="W30" i="2"/>
  <c r="X101" i="2" l="1"/>
  <c r="X35" i="2"/>
  <c r="X46" i="2"/>
  <c r="X65" i="2"/>
  <c r="X71" i="2"/>
  <c r="X111" i="2"/>
  <c r="X108" i="2"/>
  <c r="X31" i="2"/>
  <c r="X41" i="2"/>
  <c r="X73" i="2"/>
  <c r="X63" i="2"/>
  <c r="X70" i="2"/>
  <c r="X38" i="2"/>
  <c r="X48" i="2"/>
  <c r="X96" i="2"/>
  <c r="X64" i="2"/>
  <c r="X76" i="2"/>
  <c r="X94" i="2"/>
  <c r="X80" i="2"/>
  <c r="X61" i="2"/>
  <c r="X92" i="2"/>
  <c r="X77" i="2"/>
  <c r="X107" i="2"/>
  <c r="X102" i="2"/>
  <c r="X45" i="2"/>
  <c r="X103" i="2"/>
  <c r="X33" i="2"/>
  <c r="X30" i="2"/>
  <c r="X79" i="2"/>
  <c r="X40" i="2"/>
  <c r="X47" i="2"/>
  <c r="X67" i="2"/>
  <c r="X95" i="2"/>
  <c r="X104" i="2"/>
  <c r="X109" i="2"/>
  <c r="X98" i="2"/>
  <c r="X44" i="2"/>
  <c r="X62" i="2"/>
  <c r="X72" i="2"/>
  <c r="X93" i="2"/>
  <c r="X32" i="2"/>
  <c r="X3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Øystein Rembar</author>
    <author>Malene Nerland</author>
  </authors>
  <commentList>
    <comment ref="B17" authorId="0" shapeId="0" xr:uid="{64A970A1-891C-4C9E-A4A6-6B187B8A82A8}">
      <text>
        <r>
          <rPr>
            <b/>
            <sz val="9"/>
            <color indexed="81"/>
            <rFont val="Tahoma"/>
            <family val="2"/>
          </rPr>
          <t>Øystein Rembar:</t>
        </r>
        <r>
          <rPr>
            <sz val="9"/>
            <color indexed="81"/>
            <rFont val="Tahoma"/>
            <family val="2"/>
          </rPr>
          <t xml:space="preserve">
Her legges inn det antallet av hver døgntype ila. et år som er lagt til grunn i transportanalysen.</t>
        </r>
      </text>
    </comment>
    <comment ref="B28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Malene Nerland:</t>
        </r>
        <r>
          <rPr>
            <sz val="9"/>
            <color indexed="81"/>
            <rFont val="Tahoma"/>
            <family val="2"/>
          </rPr>
          <t xml:space="preserve">
Antall reisende er det samme som antall reiser.</t>
        </r>
      </text>
    </comment>
    <comment ref="H28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Malene Nerland:</t>
        </r>
        <r>
          <rPr>
            <sz val="9"/>
            <color indexed="81"/>
            <rFont val="Tahoma"/>
            <family val="2"/>
          </rPr>
          <t xml:space="preserve">
Antall reisende er det samme som antall reiser.</t>
        </r>
      </text>
    </comment>
    <comment ref="N28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Malene Nerland:</t>
        </r>
        <r>
          <rPr>
            <sz val="9"/>
            <color indexed="81"/>
            <rFont val="Tahoma"/>
            <family val="2"/>
          </rPr>
          <t xml:space="preserve">
Antall reisende er det samme som antall reiser.</t>
        </r>
      </text>
    </comment>
    <comment ref="T28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Malene Nerland:</t>
        </r>
        <r>
          <rPr>
            <sz val="9"/>
            <color indexed="81"/>
            <rFont val="Tahoma"/>
            <family val="2"/>
          </rPr>
          <t xml:space="preserve">
Antall reisende er det samme som antall reiser.
</t>
        </r>
      </text>
    </comment>
    <comment ref="B33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Malene Nerland:</t>
        </r>
        <r>
          <rPr>
            <sz val="9"/>
            <color indexed="81"/>
            <rFont val="Tahoma"/>
            <family val="2"/>
          </rPr>
          <t xml:space="preserve">
I beregningen for antall enkeltturer teller en togreise med ett togbytte som to reiser.
</t>
        </r>
      </text>
    </comment>
    <comment ref="H33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Malene Nerland:</t>
        </r>
        <r>
          <rPr>
            <sz val="9"/>
            <color indexed="81"/>
            <rFont val="Tahoma"/>
            <family val="2"/>
          </rPr>
          <t xml:space="preserve">
I beregningen for antall enkeltturer teller en togreise med ett togbytte som to reiser.
</t>
        </r>
      </text>
    </comment>
    <comment ref="N33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Malene Nerland:</t>
        </r>
        <r>
          <rPr>
            <sz val="9"/>
            <color indexed="81"/>
            <rFont val="Tahoma"/>
            <family val="2"/>
          </rPr>
          <t xml:space="preserve">
I beregningen for antall enkeltturer teller en togreise med ett togbytte som to reiser.
</t>
        </r>
      </text>
    </comment>
    <comment ref="T33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Malene Nerland:</t>
        </r>
        <r>
          <rPr>
            <sz val="9"/>
            <color indexed="81"/>
            <rFont val="Tahoma"/>
            <family val="2"/>
          </rPr>
          <t xml:space="preserve">
I beregningen for antall enkeltturer teller en togreise med ett togbytte som to reiser.</t>
        </r>
      </text>
    </comment>
    <comment ref="B43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Malene Nerland:</t>
        </r>
        <r>
          <rPr>
            <sz val="9"/>
            <color indexed="81"/>
            <rFont val="Tahoma"/>
            <family val="2"/>
          </rPr>
          <t xml:space="preserve">
Hvis det ikke er mulig å ta ut rutekm fra transportmodellen må dette beregnes utenfor. Ta derfor utgangspunkt i hvor mange km toget kjører og gang det med frekvensen i løpet av en dag.</t>
        </r>
      </text>
    </comment>
    <comment ref="H43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Malene Nerland:</t>
        </r>
        <r>
          <rPr>
            <sz val="9"/>
            <color indexed="81"/>
            <rFont val="Tahoma"/>
            <family val="2"/>
          </rPr>
          <t xml:space="preserve">
Hvis det ikke er mulig å ta ut rutekm fra transportmodellen må dette beregnes utenfor. Ta derfor utgangspunkt i hvor mange km toget kjører og gang det med frekvensen i løpet av en dag.</t>
        </r>
      </text>
    </comment>
    <comment ref="N43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>Malene Nerland:</t>
        </r>
        <r>
          <rPr>
            <sz val="9"/>
            <color indexed="81"/>
            <rFont val="Tahoma"/>
            <family val="2"/>
          </rPr>
          <t xml:space="preserve">
Hvis det ikke er mulig å ta ut rutekm fra transportmodellen må dette beregnes utenfor. Ta derfor utgangspunkt i hvor mange km toget kjører og gang det med frekvensen i løpet av en dag.</t>
        </r>
      </text>
    </comment>
    <comment ref="B60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Malene Nerland:</t>
        </r>
        <r>
          <rPr>
            <sz val="9"/>
            <color indexed="81"/>
            <rFont val="Tahoma"/>
            <family val="2"/>
          </rPr>
          <t xml:space="preserve">
Antall reisende er det samme som antall reiser.</t>
        </r>
      </text>
    </comment>
    <comment ref="H60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>Malene Nerland:</t>
        </r>
        <r>
          <rPr>
            <sz val="9"/>
            <color indexed="81"/>
            <rFont val="Tahoma"/>
            <family val="2"/>
          </rPr>
          <t xml:space="preserve">
Antall reisende er det samme som antall reiser.</t>
        </r>
      </text>
    </comment>
    <comment ref="N60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>Malene Nerland:</t>
        </r>
        <r>
          <rPr>
            <sz val="9"/>
            <color indexed="81"/>
            <rFont val="Tahoma"/>
            <family val="2"/>
          </rPr>
          <t xml:space="preserve">
Antall reisende er det samme som antall reiser.</t>
        </r>
      </text>
    </comment>
    <comment ref="T60" authorId="1" shapeId="0" xr:uid="{00000000-0006-0000-0000-000011000000}">
      <text>
        <r>
          <rPr>
            <b/>
            <sz val="9"/>
            <color indexed="81"/>
            <rFont val="Tahoma"/>
            <family val="2"/>
          </rPr>
          <t>Malene Nerland:</t>
        </r>
        <r>
          <rPr>
            <sz val="9"/>
            <color indexed="81"/>
            <rFont val="Tahoma"/>
            <family val="2"/>
          </rPr>
          <t xml:space="preserve">
Antall reisende er det samme som antall reiser.
</t>
        </r>
      </text>
    </comment>
    <comment ref="B65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Malene Nerland:</t>
        </r>
        <r>
          <rPr>
            <sz val="9"/>
            <color indexed="81"/>
            <rFont val="Tahoma"/>
            <family val="2"/>
          </rPr>
          <t xml:space="preserve">
I beregningen for antall enkeltturer teller en togreise med ett togbytte som to reiser.</t>
        </r>
      </text>
    </comment>
    <comment ref="H65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Malene Nerland:</t>
        </r>
        <r>
          <rPr>
            <sz val="9"/>
            <color indexed="81"/>
            <rFont val="Tahoma"/>
            <family val="2"/>
          </rPr>
          <t xml:space="preserve">
I beregningen for antall enkeltturer teller en togreise med ett togbytte som to reiser.</t>
        </r>
      </text>
    </comment>
    <comment ref="N65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>Malene Nerland:</t>
        </r>
        <r>
          <rPr>
            <sz val="9"/>
            <color indexed="81"/>
            <rFont val="Tahoma"/>
            <family val="2"/>
          </rPr>
          <t xml:space="preserve">
I beregningen for antall enkeltturer teller en togreise med ett togbytte som to reiser.</t>
        </r>
      </text>
    </comment>
    <comment ref="T65" authorId="1" shapeId="0" xr:uid="{00000000-0006-0000-0000-000015000000}">
      <text>
        <r>
          <rPr>
            <b/>
            <sz val="9"/>
            <color indexed="81"/>
            <rFont val="Tahoma"/>
            <family val="2"/>
          </rPr>
          <t>Malene Nerland:</t>
        </r>
        <r>
          <rPr>
            <sz val="9"/>
            <color indexed="81"/>
            <rFont val="Tahoma"/>
            <family val="2"/>
          </rPr>
          <t xml:space="preserve">
I beregningen for antall enkeltturer teller en togreise med ett togbytte som to reiser.</t>
        </r>
      </text>
    </comment>
    <comment ref="B91" authorId="1" shapeId="0" xr:uid="{00000000-0006-0000-0000-000016000000}">
      <text>
        <r>
          <rPr>
            <b/>
            <sz val="9"/>
            <color indexed="81"/>
            <rFont val="Tahoma"/>
            <family val="2"/>
          </rPr>
          <t>Malene Nerland:</t>
        </r>
        <r>
          <rPr>
            <sz val="9"/>
            <color indexed="81"/>
            <rFont val="Tahoma"/>
            <family val="2"/>
          </rPr>
          <t xml:space="preserve">
Antall reisende er det samme som antall reiser.</t>
        </r>
      </text>
    </comment>
    <comment ref="H91" authorId="1" shapeId="0" xr:uid="{00000000-0006-0000-0000-000017000000}">
      <text>
        <r>
          <rPr>
            <b/>
            <sz val="9"/>
            <color indexed="81"/>
            <rFont val="Tahoma"/>
            <family val="2"/>
          </rPr>
          <t>Malene Nerland:</t>
        </r>
        <r>
          <rPr>
            <sz val="9"/>
            <color indexed="81"/>
            <rFont val="Tahoma"/>
            <family val="2"/>
          </rPr>
          <t xml:space="preserve">
Antall reisende er det samme som antall reiser.</t>
        </r>
      </text>
    </comment>
    <comment ref="N91" authorId="1" shapeId="0" xr:uid="{00000000-0006-0000-0000-000018000000}">
      <text>
        <r>
          <rPr>
            <b/>
            <sz val="9"/>
            <color indexed="81"/>
            <rFont val="Tahoma"/>
            <family val="2"/>
          </rPr>
          <t>Malene Nerland:</t>
        </r>
        <r>
          <rPr>
            <sz val="9"/>
            <color indexed="81"/>
            <rFont val="Tahoma"/>
            <family val="2"/>
          </rPr>
          <t xml:space="preserve">
Antall reisende er det samme som antall reiser.</t>
        </r>
      </text>
    </comment>
    <comment ref="T91" authorId="1" shapeId="0" xr:uid="{00000000-0006-0000-0000-000019000000}">
      <text>
        <r>
          <rPr>
            <b/>
            <sz val="9"/>
            <color indexed="81"/>
            <rFont val="Tahoma"/>
            <family val="2"/>
          </rPr>
          <t>Malene Nerland:</t>
        </r>
        <r>
          <rPr>
            <sz val="9"/>
            <color indexed="81"/>
            <rFont val="Tahoma"/>
            <family val="2"/>
          </rPr>
          <t xml:space="preserve">
Antall reisende er det samme som antall reiser.
</t>
        </r>
      </text>
    </comment>
    <comment ref="B96" authorId="1" shapeId="0" xr:uid="{00000000-0006-0000-0000-00001A000000}">
      <text>
        <r>
          <rPr>
            <b/>
            <sz val="9"/>
            <color indexed="81"/>
            <rFont val="Tahoma"/>
            <family val="2"/>
          </rPr>
          <t>Malene Nerland:</t>
        </r>
        <r>
          <rPr>
            <sz val="9"/>
            <color indexed="81"/>
            <rFont val="Tahoma"/>
            <family val="2"/>
          </rPr>
          <t xml:space="preserve">
I beregningen for antall enkeltturer teller en togreise med ett togbytte som to reiser.</t>
        </r>
      </text>
    </comment>
    <comment ref="H96" authorId="1" shapeId="0" xr:uid="{00000000-0006-0000-0000-00001B000000}">
      <text>
        <r>
          <rPr>
            <b/>
            <sz val="9"/>
            <color indexed="81"/>
            <rFont val="Tahoma"/>
            <family val="2"/>
          </rPr>
          <t>Malene Nerland:</t>
        </r>
        <r>
          <rPr>
            <sz val="9"/>
            <color indexed="81"/>
            <rFont val="Tahoma"/>
            <family val="2"/>
          </rPr>
          <t xml:space="preserve">
I beregningen for antall enkeltturer teller en togreise med ett togbytte som to reiser.</t>
        </r>
      </text>
    </comment>
    <comment ref="N96" authorId="1" shapeId="0" xr:uid="{00000000-0006-0000-0000-00001C000000}">
      <text>
        <r>
          <rPr>
            <b/>
            <sz val="9"/>
            <color indexed="81"/>
            <rFont val="Tahoma"/>
            <family val="2"/>
          </rPr>
          <t>Malene Nerland:</t>
        </r>
        <r>
          <rPr>
            <sz val="9"/>
            <color indexed="81"/>
            <rFont val="Tahoma"/>
            <family val="2"/>
          </rPr>
          <t xml:space="preserve">
I beregningen for antall enkeltturer teller en togreise med ett togbytte som to reiser.</t>
        </r>
      </text>
    </comment>
    <comment ref="T96" authorId="1" shapeId="0" xr:uid="{00000000-0006-0000-0000-00001D000000}">
      <text>
        <r>
          <rPr>
            <b/>
            <sz val="9"/>
            <color indexed="81"/>
            <rFont val="Tahoma"/>
            <family val="2"/>
          </rPr>
          <t>Malene Nerland:</t>
        </r>
        <r>
          <rPr>
            <sz val="9"/>
            <color indexed="81"/>
            <rFont val="Tahoma"/>
            <family val="2"/>
          </rPr>
          <t xml:space="preserve">
I beregningen for antall enkeltturer teller en togreise med ett togbytte som to reiser.</t>
        </r>
      </text>
    </comment>
  </commentList>
</comments>
</file>

<file path=xl/sharedStrings.xml><?xml version="1.0" encoding="utf-8"?>
<sst xmlns="http://schemas.openxmlformats.org/spreadsheetml/2006/main" count="361" uniqueCount="51">
  <si>
    <t>Settimer</t>
  </si>
  <si>
    <t>Togtimer</t>
  </si>
  <si>
    <t>Togkm (diesel)</t>
  </si>
  <si>
    <t>Rutekm (diesel)</t>
  </si>
  <si>
    <t>Togkm (elektrisk)</t>
  </si>
  <si>
    <t>Rutekm (elektrisk)</t>
  </si>
  <si>
    <t>Settkm</t>
  </si>
  <si>
    <t>Togproduksjon</t>
  </si>
  <si>
    <t>Uten bytter</t>
  </si>
  <si>
    <t>Sum</t>
  </si>
  <si>
    <t>Tettbygd strøk</t>
  </si>
  <si>
    <t>Land</t>
  </si>
  <si>
    <t>By</t>
  </si>
  <si>
    <t>Passasjerkm</t>
  </si>
  <si>
    <t>Billettinntekter</t>
  </si>
  <si>
    <t>Antall enkeltturer</t>
  </si>
  <si>
    <t>Forretning</t>
  </si>
  <si>
    <t>Fritid</t>
  </si>
  <si>
    <t>Arbeid</t>
  </si>
  <si>
    <t>Antall reisende</t>
  </si>
  <si>
    <t>Nyskapt og overført trafikk</t>
  </si>
  <si>
    <t>Referansetrafikk</t>
  </si>
  <si>
    <t>Endring i %</t>
  </si>
  <si>
    <t>Endring</t>
  </si>
  <si>
    <t>Tiltak</t>
  </si>
  <si>
    <t>Referanse</t>
  </si>
  <si>
    <t>Trafikantnytte</t>
  </si>
  <si>
    <t>(Årlig tall)</t>
  </si>
  <si>
    <t>Skal ikke endres</t>
  </si>
  <si>
    <t>Røde celler er formler eller skal ikke ikke fylles ut.</t>
  </si>
  <si>
    <t>Fylles ut</t>
  </si>
  <si>
    <t>Grønne celler kan endres fritt/fylles ut.</t>
  </si>
  <si>
    <t>Benevning</t>
  </si>
  <si>
    <t>Antall beregningsår</t>
  </si>
  <si>
    <t>År</t>
  </si>
  <si>
    <t>Andre beregningsår</t>
  </si>
  <si>
    <t>Tredje beregningsår</t>
  </si>
  <si>
    <t>Gule celler er "standard"-verdier. Kan endres når tiltaket/prosjektet vurderes eller det en ny kilde.</t>
  </si>
  <si>
    <t xml:space="preserve">Skal vurderes </t>
  </si>
  <si>
    <t>Første beregningsår</t>
  </si>
  <si>
    <t>Virkninger per døgn</t>
  </si>
  <si>
    <t>Antall døgntyper</t>
  </si>
  <si>
    <t>Lave virkedøgn</t>
  </si>
  <si>
    <t>Høye virkedøgn</t>
  </si>
  <si>
    <t>Restdøgn</t>
  </si>
  <si>
    <t>-</t>
  </si>
  <si>
    <t>Forutsetninger (prosjektavhengige)</t>
  </si>
  <si>
    <t>Antall pr år</t>
  </si>
  <si>
    <t xml:space="preserve">Fargeforklaring: </t>
  </si>
  <si>
    <t>INNDATA FRA TRANSPORTMODELL</t>
  </si>
  <si>
    <t>RESULTAT (OVERFØRES TIL SAGA)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</si>
</sst>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2DCDB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3" fillId="2" borderId="3" xfId="0" applyFont="1" applyFill="1" applyBorder="1"/>
    <xf numFmtId="0" fontId="3" fillId="2" borderId="4" xfId="0" applyFont="1" applyFill="1" applyBorder="1"/>
    <xf numFmtId="0" fontId="3" fillId="2" borderId="7" xfId="0" applyFont="1" applyFill="1" applyBorder="1"/>
    <xf numFmtId="9" fontId="3" fillId="3" borderId="8" xfId="1" applyFont="1" applyFill="1" applyBorder="1"/>
    <xf numFmtId="3" fontId="3" fillId="3" borderId="0" xfId="0" applyNumberFormat="1" applyFont="1" applyFill="1" applyBorder="1"/>
    <xf numFmtId="0" fontId="4" fillId="3" borderId="7" xfId="0" applyFont="1" applyFill="1" applyBorder="1"/>
    <xf numFmtId="9" fontId="4" fillId="3" borderId="8" xfId="1" applyFont="1" applyFill="1" applyBorder="1"/>
    <xf numFmtId="3" fontId="4" fillId="3" borderId="0" xfId="0" applyNumberFormat="1" applyFont="1" applyFill="1" applyBorder="1"/>
    <xf numFmtId="9" fontId="3" fillId="2" borderId="8" xfId="1" applyFont="1" applyFill="1" applyBorder="1"/>
    <xf numFmtId="3" fontId="3" fillId="2" borderId="0" xfId="0" applyNumberFormat="1" applyFont="1" applyFill="1" applyBorder="1"/>
    <xf numFmtId="0" fontId="4" fillId="2" borderId="7" xfId="0" applyFont="1" applyFill="1" applyBorder="1"/>
    <xf numFmtId="0" fontId="4" fillId="3" borderId="8" xfId="0" applyFont="1" applyFill="1" applyBorder="1"/>
    <xf numFmtId="0" fontId="4" fillId="3" borderId="0" xfId="0" applyFont="1" applyFill="1" applyBorder="1"/>
    <xf numFmtId="0" fontId="4" fillId="4" borderId="10" xfId="0" applyFont="1" applyFill="1" applyBorder="1"/>
    <xf numFmtId="0" fontId="3" fillId="4" borderId="9" xfId="0" applyFont="1" applyFill="1" applyBorder="1"/>
    <xf numFmtId="0" fontId="3" fillId="0" borderId="0" xfId="0" applyFont="1"/>
    <xf numFmtId="0" fontId="3" fillId="2" borderId="12" xfId="0" applyFont="1" applyFill="1" applyBorder="1"/>
    <xf numFmtId="0" fontId="5" fillId="4" borderId="11" xfId="0" applyFont="1" applyFill="1" applyBorder="1"/>
    <xf numFmtId="0" fontId="3" fillId="5" borderId="5" xfId="0" applyFont="1" applyFill="1" applyBorder="1" applyAlignment="1" applyProtection="1">
      <protection locked="0"/>
    </xf>
    <xf numFmtId="0" fontId="9" fillId="4" borderId="11" xfId="0" applyFont="1" applyFill="1" applyBorder="1"/>
    <xf numFmtId="0" fontId="0" fillId="4" borderId="10" xfId="0" applyFill="1" applyBorder="1"/>
    <xf numFmtId="0" fontId="10" fillId="4" borderId="7" xfId="0" applyFont="1" applyFill="1" applyBorder="1"/>
    <xf numFmtId="0" fontId="2" fillId="4" borderId="8" xfId="0" applyFont="1" applyFill="1" applyBorder="1"/>
    <xf numFmtId="0" fontId="10" fillId="4" borderId="0" xfId="0" applyFont="1" applyFill="1" applyBorder="1"/>
    <xf numFmtId="0" fontId="0" fillId="2" borderId="7" xfId="0" applyFont="1" applyFill="1" applyBorder="1"/>
    <xf numFmtId="0" fontId="0" fillId="2" borderId="8" xfId="0" applyFont="1" applyFill="1" applyBorder="1"/>
    <xf numFmtId="1" fontId="0" fillId="5" borderId="13" xfId="1" applyNumberFormat="1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6" borderId="13" xfId="0" applyFill="1" applyBorder="1"/>
    <xf numFmtId="0" fontId="0" fillId="6" borderId="6" xfId="0" applyFill="1" applyBorder="1"/>
    <xf numFmtId="1" fontId="3" fillId="5" borderId="6" xfId="0" applyNumberFormat="1" applyFont="1" applyFill="1" applyBorder="1"/>
    <xf numFmtId="0" fontId="0" fillId="2" borderId="12" xfId="0" applyFont="1" applyFill="1" applyBorder="1"/>
    <xf numFmtId="0" fontId="0" fillId="6" borderId="5" xfId="0" applyFont="1" applyFill="1" applyBorder="1" applyProtection="1">
      <protection locked="0"/>
    </xf>
    <xf numFmtId="0" fontId="3" fillId="7" borderId="1" xfId="0" applyFont="1" applyFill="1" applyBorder="1"/>
    <xf numFmtId="3" fontId="3" fillId="7" borderId="6" xfId="0" applyNumberFormat="1" applyFont="1" applyFill="1" applyBorder="1"/>
    <xf numFmtId="1" fontId="0" fillId="7" borderId="13" xfId="1" applyNumberFormat="1" applyFont="1" applyFill="1" applyBorder="1"/>
    <xf numFmtId="9" fontId="3" fillId="7" borderId="5" xfId="1" applyFont="1" applyFill="1" applyBorder="1"/>
    <xf numFmtId="3" fontId="3" fillId="7" borderId="2" xfId="0" applyNumberFormat="1" applyFont="1" applyFill="1" applyBorder="1"/>
    <xf numFmtId="9" fontId="3" fillId="7" borderId="1" xfId="1" applyFont="1" applyFill="1" applyBorder="1"/>
    <xf numFmtId="3" fontId="3" fillId="7" borderId="5" xfId="0" applyNumberFormat="1" applyFont="1" applyFill="1" applyBorder="1"/>
    <xf numFmtId="3" fontId="3" fillId="7" borderId="1" xfId="0" applyNumberFormat="1" applyFont="1" applyFill="1" applyBorder="1"/>
    <xf numFmtId="0" fontId="0" fillId="5" borderId="13" xfId="0" applyFill="1" applyBorder="1"/>
    <xf numFmtId="0" fontId="0" fillId="2" borderId="4" xfId="0" applyFont="1" applyFill="1" applyBorder="1"/>
    <xf numFmtId="1" fontId="3" fillId="7" borderId="2" xfId="0" applyNumberFormat="1" applyFont="1" applyFill="1" applyBorder="1"/>
    <xf numFmtId="0" fontId="2" fillId="4" borderId="9" xfId="0" applyFont="1" applyFill="1" applyBorder="1"/>
    <xf numFmtId="0" fontId="3" fillId="2" borderId="8" xfId="0" applyFont="1" applyFill="1" applyBorder="1"/>
    <xf numFmtId="3" fontId="3" fillId="2" borderId="8" xfId="1" applyNumberFormat="1" applyFont="1" applyFill="1" applyBorder="1"/>
    <xf numFmtId="3" fontId="3" fillId="3" borderId="8" xfId="1" applyNumberFormat="1" applyFont="1" applyFill="1" applyBorder="1"/>
    <xf numFmtId="0" fontId="0" fillId="2" borderId="14" xfId="0" applyFont="1" applyFill="1" applyBorder="1"/>
    <xf numFmtId="0" fontId="6" fillId="4" borderId="7" xfId="0" applyFont="1" applyFill="1" applyBorder="1"/>
    <xf numFmtId="0" fontId="4" fillId="4" borderId="0" xfId="0" applyFont="1" applyFill="1" applyBorder="1"/>
    <xf numFmtId="0" fontId="3" fillId="4" borderId="0" xfId="0" applyFont="1" applyFill="1" applyBorder="1"/>
    <xf numFmtId="0" fontId="3" fillId="4" borderId="8" xfId="0" applyFont="1" applyFill="1" applyBorder="1"/>
    <xf numFmtId="0" fontId="4" fillId="4" borderId="11" xfId="0" applyFont="1" applyFill="1" applyBorder="1"/>
    <xf numFmtId="0" fontId="4" fillId="4" borderId="9" xfId="0" applyFont="1" applyFill="1" applyBorder="1"/>
    <xf numFmtId="0" fontId="5" fillId="4" borderId="0" xfId="0" applyFont="1" applyFill="1" applyBorder="1"/>
    <xf numFmtId="0" fontId="5" fillId="4" borderId="8" xfId="0" applyFont="1" applyFill="1" applyBorder="1"/>
    <xf numFmtId="0" fontId="0" fillId="0" borderId="0" xfId="0" applyBorder="1"/>
  </cellXfs>
  <cellStyles count="2">
    <cellStyle name="Normal" xfId="0" builtinId="0"/>
    <cellStyle name="Prosent" xfId="1" builtinId="5"/>
  </cellStyles>
  <dxfs count="7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2DCDB"/>
      <color rgb="FFFED7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8729</xdr:colOff>
      <xdr:row>3</xdr:row>
      <xdr:rowOff>11907</xdr:rowOff>
    </xdr:from>
    <xdr:ext cx="7798594" cy="2667001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644F3361-F115-4907-9D2C-DE462A625BCD}"/>
            </a:ext>
          </a:extLst>
        </xdr:cNvPr>
        <xdr:cNvSpPr txBox="1"/>
      </xdr:nvSpPr>
      <xdr:spPr>
        <a:xfrm>
          <a:off x="6033292" y="559595"/>
          <a:ext cx="7798594" cy="266700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2540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400" b="1">
              <a:latin typeface="+mn-lt"/>
              <a:cs typeface="Calibri" panose="020F0502020204030204" pitchFamily="34" charset="0"/>
            </a:rPr>
            <a:t>Informasjon</a:t>
          </a:r>
        </a:p>
        <a:p>
          <a:r>
            <a:rPr lang="nb-NO" sz="1100">
              <a:latin typeface="+mn-lt"/>
              <a:cs typeface="Calibri" panose="020F0502020204030204" pitchFamily="34" charset="0"/>
            </a:rPr>
            <a:t>Det kan gjennomføres</a:t>
          </a:r>
          <a:r>
            <a:rPr lang="nb-NO" sz="1100" baseline="0">
              <a:latin typeface="+mn-lt"/>
              <a:cs typeface="Calibri" panose="020F0502020204030204" pitchFamily="34" charset="0"/>
            </a:rPr>
            <a:t> transport</a:t>
          </a:r>
          <a:r>
            <a:rPr lang="nb-NO" sz="1100">
              <a:latin typeface="+mn-lt"/>
              <a:cs typeface="Calibri" panose="020F0502020204030204" pitchFamily="34" charset="0"/>
            </a:rPr>
            <a:t>analyser med flere ulike døgntyper per beregningsår. Hvis det gjennomføres en analyse med ulike døgntyper (for eksempel virkedøgn og restdøgn), må det lages et vektet</a:t>
          </a:r>
          <a:r>
            <a:rPr lang="nb-NO" sz="1100" baseline="0">
              <a:latin typeface="+mn-lt"/>
              <a:cs typeface="Calibri" panose="020F0502020204030204" pitchFamily="34" charset="0"/>
            </a:rPr>
            <a:t> gjennomsnitt av</a:t>
          </a:r>
          <a:r>
            <a:rPr lang="nb-NO" sz="1100">
              <a:latin typeface="+mn-lt"/>
              <a:cs typeface="Calibri" panose="020F0502020204030204" pitchFamily="34" charset="0"/>
            </a:rPr>
            <a:t> døgntypene før de legges inn i SAGA. Denne arbeidsboken</a:t>
          </a:r>
          <a:r>
            <a:rPr lang="nb-NO" sz="1100" baseline="0">
              <a:latin typeface="+mn-lt"/>
              <a:cs typeface="Calibri" panose="020F0502020204030204" pitchFamily="34" charset="0"/>
            </a:rPr>
            <a:t> er laget for gjøre dette. I tillegg konverteres virkninger per døgn til virkninger per år.</a:t>
          </a:r>
          <a:r>
            <a:rPr lang="nb-NO" sz="1100">
              <a:latin typeface="+mn-lt"/>
              <a:cs typeface="Calibri" panose="020F0502020204030204" pitchFamily="34" charset="0"/>
            </a:rPr>
            <a:t> </a:t>
          </a:r>
        </a:p>
        <a:p>
          <a:endParaRPr lang="nb-NO" sz="1100">
            <a:latin typeface="+mn-lt"/>
            <a:cs typeface="Calibri" panose="020F0502020204030204" pitchFamily="34" charset="0"/>
          </a:endParaRPr>
        </a:p>
        <a:p>
          <a:r>
            <a:rPr lang="nb-NO" sz="1100" u="sng">
              <a:latin typeface="+mn-lt"/>
              <a:cs typeface="Calibri" panose="020F0502020204030204" pitchFamily="34" charset="0"/>
            </a:rPr>
            <a:t>Noen ting å huske på:</a:t>
          </a:r>
        </a:p>
        <a:p>
          <a:r>
            <a:rPr lang="nb-NO" sz="1100">
              <a:latin typeface="+mn-lt"/>
              <a:cs typeface="Calibri" panose="020F0502020204030204" pitchFamily="34" charset="0"/>
            </a:rPr>
            <a:t>Når tallene fra dette regnearket</a:t>
          </a:r>
          <a:r>
            <a:rPr lang="nb-NO" sz="1100" baseline="0">
              <a:latin typeface="+mn-lt"/>
              <a:cs typeface="Calibri" panose="020F0502020204030204" pitchFamily="34" charset="0"/>
            </a:rPr>
            <a:t> legges inn</a:t>
          </a:r>
          <a:r>
            <a:rPr lang="nb-NO" sz="1100">
              <a:latin typeface="+mn-lt"/>
              <a:cs typeface="Calibri" panose="020F0502020204030204" pitchFamily="34" charset="0"/>
            </a:rPr>
            <a:t> i SAGA, er det viktig</a:t>
          </a:r>
          <a:r>
            <a:rPr lang="nb-NO" sz="1100" baseline="0">
              <a:latin typeface="+mn-lt"/>
              <a:cs typeface="Calibri" panose="020F0502020204030204" pitchFamily="34" charset="0"/>
            </a:rPr>
            <a:t> at faktoren "Skalering til årlige virkninger" i arkfanen "1.2 Forutsetninger" settes til 1. Videre må faktoren "Skalering til årlige virkninger - togmateriell" settes til 365.</a:t>
          </a:r>
        </a:p>
        <a:p>
          <a:endParaRPr lang="nb-NO" sz="1100" baseline="0">
            <a:latin typeface="+mn-lt"/>
            <a:cs typeface="Calibri" panose="020F0502020204030204" pitchFamily="34" charset="0"/>
          </a:endParaRPr>
        </a:p>
        <a:p>
          <a:r>
            <a:rPr lang="nb-NO" sz="1100" baseline="0">
              <a:latin typeface="+mn-lt"/>
              <a:cs typeface="Calibri" panose="020F0502020204030204" pitchFamily="34" charset="0"/>
            </a:rPr>
            <a:t>Brukeren bør kontrollsjekke at inndata fra transportmodellene limes inn på riktig sted i dette regnearket, og at regnearkets utdata limes inn på riktig sted i SAGA. Dvs. hver enkelt variabel bør sjekkes, siden det ikke er sikkert at tabellene i transportmodellene, i dette regnearket og i SAGA er helt like.</a:t>
          </a:r>
        </a:p>
        <a:p>
          <a:endParaRPr lang="nb-NO" sz="1100" baseline="0">
            <a:solidFill>
              <a:sysClr val="windowText" lastClr="000000"/>
            </a:solidFill>
            <a:latin typeface="+mn-lt"/>
            <a:cs typeface="Calibri" panose="020F0502020204030204" pitchFamily="34" charset="0"/>
          </a:endParaRPr>
        </a:p>
        <a:p>
          <a:r>
            <a:rPr lang="nb-NO" sz="1100" baseline="0">
              <a:solidFill>
                <a:sysClr val="windowText" lastClr="000000"/>
              </a:solidFill>
              <a:latin typeface="+mn-lt"/>
              <a:cs typeface="Calibri" panose="020F0502020204030204" pitchFamily="34" charset="0"/>
            </a:rPr>
            <a:t>Ved "klipp og lim" bør man lime inn verdi (ikke formel).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</sheetPr>
  <dimension ref="B3:X111"/>
  <sheetViews>
    <sheetView tabSelected="1" zoomScale="80" zoomScaleNormal="80" workbookViewId="0"/>
  </sheetViews>
  <sheetFormatPr baseColWidth="10" defaultRowHeight="15" x14ac:dyDescent="0.25"/>
  <cols>
    <col min="1" max="1" width="15.7109375" customWidth="1"/>
    <col min="2" max="2" width="31.42578125" customWidth="1"/>
    <col min="3" max="3" width="15.85546875" customWidth="1"/>
    <col min="4" max="4" width="12.140625" customWidth="1"/>
    <col min="8" max="8" width="37.140625" customWidth="1"/>
    <col min="14" max="14" width="35.5703125" customWidth="1"/>
    <col min="20" max="20" width="26.7109375" bestFit="1" customWidth="1"/>
    <col min="21" max="23" width="12" bestFit="1" customWidth="1"/>
  </cols>
  <sheetData>
    <row r="3" spans="2:4" ht="15.75" thickBot="1" x14ac:dyDescent="0.3"/>
    <row r="4" spans="2:4" ht="18.75" x14ac:dyDescent="0.3">
      <c r="B4" s="18" t="s">
        <v>48</v>
      </c>
      <c r="C4" s="15"/>
    </row>
    <row r="5" spans="2:4" x14ac:dyDescent="0.25">
      <c r="B5" s="17" t="s">
        <v>31</v>
      </c>
      <c r="C5" s="19" t="s">
        <v>30</v>
      </c>
    </row>
    <row r="6" spans="2:4" x14ac:dyDescent="0.25">
      <c r="B6" s="33" t="s">
        <v>37</v>
      </c>
      <c r="C6" s="34" t="s">
        <v>38</v>
      </c>
    </row>
    <row r="7" spans="2:4" ht="15.75" thickBot="1" x14ac:dyDescent="0.3">
      <c r="B7" s="2" t="s">
        <v>29</v>
      </c>
      <c r="C7" s="35" t="s">
        <v>28</v>
      </c>
    </row>
    <row r="9" spans="2:4" ht="15.75" thickBot="1" x14ac:dyDescent="0.3"/>
    <row r="10" spans="2:4" ht="21" x14ac:dyDescent="0.35">
      <c r="B10" s="20" t="s">
        <v>46</v>
      </c>
      <c r="C10" s="21"/>
      <c r="D10" s="46"/>
    </row>
    <row r="11" spans="2:4" ht="18.75" x14ac:dyDescent="0.3">
      <c r="B11" s="22" t="s">
        <v>40</v>
      </c>
      <c r="C11" s="24"/>
      <c r="D11" s="23" t="s">
        <v>32</v>
      </c>
    </row>
    <row r="12" spans="2:4" x14ac:dyDescent="0.25">
      <c r="B12" s="25" t="s">
        <v>33</v>
      </c>
      <c r="C12" s="37">
        <f>IF(ISNUMBER(TredjeBeregningsår),3,IF(ISNUMBER(AndreBeregningsår),2,IF(ISNUMBER(FørsteBeregningsår),1,0)))</f>
        <v>0</v>
      </c>
      <c r="D12" s="26"/>
    </row>
    <row r="13" spans="2:4" x14ac:dyDescent="0.25">
      <c r="B13" s="28" t="s">
        <v>39</v>
      </c>
      <c r="C13" s="43"/>
      <c r="D13" s="29" t="s">
        <v>34</v>
      </c>
    </row>
    <row r="14" spans="2:4" x14ac:dyDescent="0.25">
      <c r="B14" s="28" t="s">
        <v>35</v>
      </c>
      <c r="C14" s="30"/>
      <c r="D14" s="47" t="s">
        <v>34</v>
      </c>
    </row>
    <row r="15" spans="2:4" x14ac:dyDescent="0.25">
      <c r="B15" s="28" t="s">
        <v>36</v>
      </c>
      <c r="C15" s="31"/>
      <c r="D15" s="47" t="s">
        <v>34</v>
      </c>
    </row>
    <row r="16" spans="2:4" x14ac:dyDescent="0.25">
      <c r="B16" s="25" t="s">
        <v>41</v>
      </c>
      <c r="C16" s="27" t="s">
        <v>45</v>
      </c>
      <c r="D16" s="26"/>
    </row>
    <row r="17" spans="2:24" x14ac:dyDescent="0.25">
      <c r="B17" s="25" t="s">
        <v>43</v>
      </c>
      <c r="C17" s="32"/>
      <c r="D17" s="26" t="s">
        <v>47</v>
      </c>
    </row>
    <row r="18" spans="2:24" x14ac:dyDescent="0.25">
      <c r="B18" s="25" t="s">
        <v>44</v>
      </c>
      <c r="C18" s="32"/>
      <c r="D18" s="26" t="s">
        <v>47</v>
      </c>
    </row>
    <row r="19" spans="2:24" ht="15.75" thickBot="1" x14ac:dyDescent="0.3">
      <c r="B19" s="44" t="s">
        <v>42</v>
      </c>
      <c r="C19" s="45"/>
      <c r="D19" s="50" t="s">
        <v>47</v>
      </c>
    </row>
    <row r="21" spans="2:24" ht="15.75" thickBot="1" x14ac:dyDescent="0.3"/>
    <row r="22" spans="2:24" x14ac:dyDescent="0.25">
      <c r="B22" s="55" t="s">
        <v>49</v>
      </c>
      <c r="C22" s="14"/>
      <c r="D22" s="14"/>
      <c r="E22" s="14"/>
      <c r="F22" s="56"/>
      <c r="H22" s="55" t="s">
        <v>49</v>
      </c>
      <c r="I22" s="14"/>
      <c r="J22" s="14"/>
      <c r="K22" s="14"/>
      <c r="L22" s="56"/>
      <c r="N22" s="55" t="s">
        <v>49</v>
      </c>
      <c r="O22" s="14"/>
      <c r="P22" s="14"/>
      <c r="Q22" s="14"/>
      <c r="R22" s="56"/>
      <c r="T22" s="55" t="s">
        <v>50</v>
      </c>
      <c r="U22" s="14"/>
      <c r="V22" s="14"/>
      <c r="W22" s="14"/>
      <c r="X22" s="56"/>
    </row>
    <row r="23" spans="2:24" ht="21" x14ac:dyDescent="0.35">
      <c r="B23" s="51" t="str">
        <f>"TOG ("&amp;FørsteBeregningsår&amp;")"</f>
        <v>TOG ()</v>
      </c>
      <c r="C23" s="52" t="str">
        <f>" Høye virkedøgn ("&amp;HøyeVirkedøgn&amp;")"</f>
        <v xml:space="preserve"> Høye virkedøgn ()</v>
      </c>
      <c r="D23" s="53"/>
      <c r="E23" s="52"/>
      <c r="F23" s="54"/>
      <c r="H23" s="51" t="str">
        <f>"TOG ("&amp;FørsteBeregningsår&amp;")"</f>
        <v>TOG ()</v>
      </c>
      <c r="I23" s="52" t="str">
        <f>"Restdøgn ("&amp;RestDøgn&amp;")"</f>
        <v>Restdøgn ()</v>
      </c>
      <c r="J23" s="53"/>
      <c r="K23" s="53"/>
      <c r="L23" s="54"/>
      <c r="N23" s="51" t="str">
        <f>"TOG ("&amp;FørsteBeregningsår&amp;")"</f>
        <v>TOG ()</v>
      </c>
      <c r="O23" s="52" t="str">
        <f>"Lave virkedøgn ("&amp;LaveVirkedøgn&amp;")"</f>
        <v>Lave virkedøgn ()</v>
      </c>
      <c r="P23" s="53"/>
      <c r="Q23" s="53"/>
      <c r="R23" s="54"/>
      <c r="T23" s="51" t="str">
        <f>("TOG ("&amp;FørsteBeregningsår&amp;")")</f>
        <v>TOG ()</v>
      </c>
      <c r="U23" s="52" t="s">
        <v>27</v>
      </c>
      <c r="V23" s="57"/>
      <c r="W23" s="57"/>
      <c r="X23" s="58"/>
    </row>
    <row r="24" spans="2:24" x14ac:dyDescent="0.25">
      <c r="B24" s="6" t="s">
        <v>26</v>
      </c>
      <c r="C24" s="13" t="s">
        <v>25</v>
      </c>
      <c r="D24" s="13" t="s">
        <v>24</v>
      </c>
      <c r="E24" s="13" t="s">
        <v>23</v>
      </c>
      <c r="F24" s="12" t="s">
        <v>22</v>
      </c>
      <c r="H24" s="6" t="s">
        <v>26</v>
      </c>
      <c r="I24" s="13" t="s">
        <v>25</v>
      </c>
      <c r="J24" s="13" t="s">
        <v>24</v>
      </c>
      <c r="K24" s="13" t="s">
        <v>23</v>
      </c>
      <c r="L24" s="12" t="s">
        <v>22</v>
      </c>
      <c r="N24" s="6" t="s">
        <v>26</v>
      </c>
      <c r="O24" s="13" t="s">
        <v>25</v>
      </c>
      <c r="P24" s="13" t="s">
        <v>24</v>
      </c>
      <c r="Q24" s="13" t="s">
        <v>23</v>
      </c>
      <c r="R24" s="12" t="s">
        <v>22</v>
      </c>
      <c r="T24" s="6" t="s">
        <v>26</v>
      </c>
      <c r="U24" s="13" t="s">
        <v>25</v>
      </c>
      <c r="V24" s="13" t="s">
        <v>24</v>
      </c>
      <c r="W24" s="13" t="s">
        <v>23</v>
      </c>
      <c r="X24" s="12" t="s">
        <v>22</v>
      </c>
    </row>
    <row r="25" spans="2:24" x14ac:dyDescent="0.25">
      <c r="B25" s="3" t="s">
        <v>21</v>
      </c>
      <c r="C25" s="10"/>
      <c r="D25" s="10"/>
      <c r="E25" s="36"/>
      <c r="F25" s="9"/>
      <c r="H25" s="3" t="s">
        <v>21</v>
      </c>
      <c r="I25" s="10"/>
      <c r="J25" s="10"/>
      <c r="K25" s="36"/>
      <c r="L25" s="9"/>
      <c r="N25" s="3" t="s">
        <v>21</v>
      </c>
      <c r="O25" s="10"/>
      <c r="P25" s="10"/>
      <c r="Q25" s="36"/>
      <c r="R25" s="9"/>
      <c r="T25" s="3" t="s">
        <v>21</v>
      </c>
      <c r="U25" s="10"/>
      <c r="V25" s="10"/>
      <c r="W25" s="36">
        <f>E25*$C$17+K25*$C$18+Q25*$C$19</f>
        <v>0</v>
      </c>
      <c r="X25" s="9"/>
    </row>
    <row r="26" spans="2:24" x14ac:dyDescent="0.25">
      <c r="B26" s="3" t="s">
        <v>20</v>
      </c>
      <c r="C26" s="10"/>
      <c r="D26" s="10"/>
      <c r="E26" s="36"/>
      <c r="F26" s="9"/>
      <c r="H26" s="3" t="s">
        <v>20</v>
      </c>
      <c r="I26" s="10"/>
      <c r="J26" s="10"/>
      <c r="K26" s="36"/>
      <c r="L26" s="9"/>
      <c r="N26" s="3" t="s">
        <v>20</v>
      </c>
      <c r="O26" s="10"/>
      <c r="P26" s="10"/>
      <c r="Q26" s="36"/>
      <c r="R26" s="9"/>
      <c r="T26" s="3" t="s">
        <v>20</v>
      </c>
      <c r="U26" s="10"/>
      <c r="V26" s="10"/>
      <c r="W26" s="36">
        <f>E26*$C$17+K26*$C$18+Q26*$C$19</f>
        <v>0</v>
      </c>
      <c r="X26" s="9"/>
    </row>
    <row r="27" spans="2:24" x14ac:dyDescent="0.25">
      <c r="B27" s="3" t="s">
        <v>9</v>
      </c>
      <c r="C27" s="10"/>
      <c r="D27" s="10"/>
      <c r="E27" s="36"/>
      <c r="F27" s="9"/>
      <c r="H27" s="3" t="s">
        <v>9</v>
      </c>
      <c r="I27" s="10"/>
      <c r="J27" s="10"/>
      <c r="K27" s="36"/>
      <c r="L27" s="9"/>
      <c r="N27" s="3" t="s">
        <v>9</v>
      </c>
      <c r="O27" s="10"/>
      <c r="P27" s="10"/>
      <c r="Q27" s="36"/>
      <c r="R27" s="9"/>
      <c r="T27" s="3" t="s">
        <v>9</v>
      </c>
      <c r="U27" s="10"/>
      <c r="V27" s="10"/>
      <c r="W27" s="36">
        <f>E27*$C$17+K27*$C$18+Q27*$C$19</f>
        <v>0</v>
      </c>
      <c r="X27" s="9"/>
    </row>
    <row r="28" spans="2:24" x14ac:dyDescent="0.25">
      <c r="B28" s="6" t="s">
        <v>19</v>
      </c>
      <c r="C28" s="5"/>
      <c r="D28" s="5"/>
      <c r="E28" s="5"/>
      <c r="F28" s="4"/>
      <c r="H28" s="6" t="s">
        <v>19</v>
      </c>
      <c r="I28" s="5"/>
      <c r="J28" s="5"/>
      <c r="K28" s="5"/>
      <c r="L28" s="4"/>
      <c r="N28" s="6" t="s">
        <v>19</v>
      </c>
      <c r="O28" s="5"/>
      <c r="P28" s="5"/>
      <c r="Q28" s="5"/>
      <c r="R28" s="4"/>
      <c r="T28" s="6" t="s">
        <v>19</v>
      </c>
      <c r="U28" s="5"/>
      <c r="V28" s="5"/>
      <c r="W28" s="5"/>
      <c r="X28" s="4"/>
    </row>
    <row r="29" spans="2:24" x14ac:dyDescent="0.25">
      <c r="B29" s="3" t="s">
        <v>18</v>
      </c>
      <c r="C29" s="36"/>
      <c r="D29" s="36"/>
      <c r="E29" s="36"/>
      <c r="F29" s="38"/>
      <c r="H29" s="3" t="s">
        <v>18</v>
      </c>
      <c r="I29" s="36"/>
      <c r="J29" s="36"/>
      <c r="K29" s="36"/>
      <c r="L29" s="38"/>
      <c r="N29" s="3" t="s">
        <v>18</v>
      </c>
      <c r="O29" s="36"/>
      <c r="P29" s="36"/>
      <c r="Q29" s="36"/>
      <c r="R29" s="38"/>
      <c r="T29" s="3" t="s">
        <v>18</v>
      </c>
      <c r="U29" s="36">
        <f t="shared" ref="U29:W33" si="0">C29*$C$17+I29*$C$18+O29*$C$19</f>
        <v>0</v>
      </c>
      <c r="V29" s="36">
        <f t="shared" si="0"/>
        <v>0</v>
      </c>
      <c r="W29" s="36">
        <f>E29*$C$17+K29*$C$18+Q29*$C$19</f>
        <v>0</v>
      </c>
      <c r="X29" s="41">
        <f>IFERROR(W29/U29,0)</f>
        <v>0</v>
      </c>
    </row>
    <row r="30" spans="2:24" x14ac:dyDescent="0.25">
      <c r="B30" s="3" t="s">
        <v>17</v>
      </c>
      <c r="C30" s="36"/>
      <c r="D30" s="36"/>
      <c r="E30" s="36"/>
      <c r="F30" s="38"/>
      <c r="H30" s="3" t="s">
        <v>17</v>
      </c>
      <c r="I30" s="36"/>
      <c r="J30" s="36"/>
      <c r="K30" s="36"/>
      <c r="L30" s="38"/>
      <c r="N30" s="3" t="s">
        <v>17</v>
      </c>
      <c r="O30" s="36"/>
      <c r="P30" s="36"/>
      <c r="Q30" s="36"/>
      <c r="R30" s="38"/>
      <c r="T30" s="3" t="s">
        <v>17</v>
      </c>
      <c r="U30" s="36">
        <f>C30*$C$17+I30*$C$18+O30*$C$19</f>
        <v>0</v>
      </c>
      <c r="V30" s="36">
        <f t="shared" si="0"/>
        <v>0</v>
      </c>
      <c r="W30" s="36">
        <f t="shared" si="0"/>
        <v>0</v>
      </c>
      <c r="X30" s="41">
        <f>IFERROR(W30/U30,0)</f>
        <v>0</v>
      </c>
    </row>
    <row r="31" spans="2:24" x14ac:dyDescent="0.25">
      <c r="B31" s="3" t="s">
        <v>16</v>
      </c>
      <c r="C31" s="36"/>
      <c r="D31" s="36"/>
      <c r="E31" s="36"/>
      <c r="F31" s="38"/>
      <c r="H31" s="3" t="s">
        <v>16</v>
      </c>
      <c r="I31" s="36"/>
      <c r="J31" s="36"/>
      <c r="K31" s="36"/>
      <c r="L31" s="38"/>
      <c r="N31" s="3" t="s">
        <v>16</v>
      </c>
      <c r="O31" s="36"/>
      <c r="P31" s="36"/>
      <c r="Q31" s="36"/>
      <c r="R31" s="38"/>
      <c r="T31" s="3" t="s">
        <v>16</v>
      </c>
      <c r="U31" s="36">
        <f t="shared" si="0"/>
        <v>0</v>
      </c>
      <c r="V31" s="36">
        <f>D31*$C$17+J31*$C$18+P31*$C$19</f>
        <v>0</v>
      </c>
      <c r="W31" s="36">
        <f t="shared" si="0"/>
        <v>0</v>
      </c>
      <c r="X31" s="41">
        <f>IFERROR(W31/U31,0)</f>
        <v>0</v>
      </c>
    </row>
    <row r="32" spans="2:24" x14ac:dyDescent="0.25">
      <c r="B32" s="3" t="s">
        <v>9</v>
      </c>
      <c r="C32" s="36"/>
      <c r="D32" s="36"/>
      <c r="E32" s="36"/>
      <c r="F32" s="38"/>
      <c r="H32" s="3" t="s">
        <v>9</v>
      </c>
      <c r="I32" s="36"/>
      <c r="J32" s="36"/>
      <c r="K32" s="36"/>
      <c r="L32" s="38"/>
      <c r="N32" s="3" t="s">
        <v>9</v>
      </c>
      <c r="O32" s="36"/>
      <c r="P32" s="36"/>
      <c r="Q32" s="36"/>
      <c r="R32" s="38"/>
      <c r="T32" s="3" t="s">
        <v>9</v>
      </c>
      <c r="U32" s="36">
        <f t="shared" si="0"/>
        <v>0</v>
      </c>
      <c r="V32" s="36">
        <f t="shared" si="0"/>
        <v>0</v>
      </c>
      <c r="W32" s="36">
        <f t="shared" si="0"/>
        <v>0</v>
      </c>
      <c r="X32" s="41">
        <f>IFERROR(W32/U32,0)</f>
        <v>0</v>
      </c>
    </row>
    <row r="33" spans="2:24" x14ac:dyDescent="0.25">
      <c r="B33" s="11" t="s">
        <v>15</v>
      </c>
      <c r="C33" s="36"/>
      <c r="D33" s="36"/>
      <c r="E33" s="36"/>
      <c r="F33" s="38"/>
      <c r="H33" s="11" t="s">
        <v>15</v>
      </c>
      <c r="I33" s="36"/>
      <c r="J33" s="36"/>
      <c r="K33" s="36"/>
      <c r="L33" s="38"/>
      <c r="N33" s="11" t="s">
        <v>15</v>
      </c>
      <c r="O33" s="36"/>
      <c r="P33" s="36"/>
      <c r="Q33" s="36"/>
      <c r="R33" s="38"/>
      <c r="T33" s="11" t="s">
        <v>15</v>
      </c>
      <c r="U33" s="36">
        <f t="shared" si="0"/>
        <v>0</v>
      </c>
      <c r="V33" s="36">
        <f t="shared" si="0"/>
        <v>0</v>
      </c>
      <c r="W33" s="36">
        <f t="shared" si="0"/>
        <v>0</v>
      </c>
      <c r="X33" s="41">
        <f>IFERROR(W33/U33,0)</f>
        <v>0</v>
      </c>
    </row>
    <row r="34" spans="2:24" x14ac:dyDescent="0.25">
      <c r="B34" s="3"/>
      <c r="C34" s="10"/>
      <c r="D34" s="10"/>
      <c r="E34" s="10"/>
      <c r="F34" s="9"/>
      <c r="H34" s="3"/>
      <c r="I34" s="10"/>
      <c r="J34" s="10"/>
      <c r="K34" s="10"/>
      <c r="L34" s="9"/>
      <c r="N34" s="3"/>
      <c r="O34" s="10"/>
      <c r="P34" s="10"/>
      <c r="Q34" s="10"/>
      <c r="R34" s="9"/>
      <c r="T34" s="3"/>
      <c r="U34" s="10"/>
      <c r="V34" s="10"/>
      <c r="W34" s="10"/>
      <c r="X34" s="9"/>
    </row>
    <row r="35" spans="2:24" x14ac:dyDescent="0.25">
      <c r="B35" s="11" t="s">
        <v>14</v>
      </c>
      <c r="C35" s="36"/>
      <c r="D35" s="36"/>
      <c r="E35" s="36"/>
      <c r="F35" s="38"/>
      <c r="H35" s="11" t="s">
        <v>14</v>
      </c>
      <c r="I35" s="36"/>
      <c r="J35" s="36"/>
      <c r="K35" s="36"/>
      <c r="L35" s="38"/>
      <c r="N35" s="11" t="s">
        <v>14</v>
      </c>
      <c r="O35" s="36"/>
      <c r="P35" s="36"/>
      <c r="Q35" s="36"/>
      <c r="R35" s="38"/>
      <c r="T35" s="11" t="s">
        <v>14</v>
      </c>
      <c r="U35" s="36">
        <f>C35*$C$17+I35*$C$18+O35*$C$19</f>
        <v>0</v>
      </c>
      <c r="V35" s="36">
        <f>D35*$C$17+J35*$C$18+P35*$C$19</f>
        <v>0</v>
      </c>
      <c r="W35" s="36">
        <f>E35*$C$17+K35*$C$18+Q35*$C$19</f>
        <v>0</v>
      </c>
      <c r="X35" s="41">
        <f>IFERROR(W35/U35,0)</f>
        <v>0</v>
      </c>
    </row>
    <row r="36" spans="2:24" x14ac:dyDescent="0.25">
      <c r="B36" s="3"/>
      <c r="C36" s="10"/>
      <c r="D36" s="10"/>
      <c r="E36" s="10"/>
      <c r="F36" s="9"/>
      <c r="H36" s="3"/>
      <c r="I36" s="10"/>
      <c r="J36" s="10"/>
      <c r="K36" s="10"/>
      <c r="L36" s="9"/>
      <c r="N36" s="3"/>
      <c r="O36" s="10"/>
      <c r="P36" s="10"/>
      <c r="Q36" s="10"/>
      <c r="R36" s="9"/>
      <c r="T36" s="3"/>
      <c r="U36" s="10"/>
      <c r="V36" s="10"/>
      <c r="W36" s="10"/>
      <c r="X36" s="9"/>
    </row>
    <row r="37" spans="2:24" x14ac:dyDescent="0.25">
      <c r="B37" s="6" t="s">
        <v>13</v>
      </c>
      <c r="C37" s="8"/>
      <c r="D37" s="8"/>
      <c r="E37" s="8"/>
      <c r="F37" s="7"/>
      <c r="H37" s="6" t="s">
        <v>13</v>
      </c>
      <c r="I37" s="8"/>
      <c r="J37" s="8"/>
      <c r="K37" s="8"/>
      <c r="L37" s="7"/>
      <c r="N37" s="6" t="s">
        <v>13</v>
      </c>
      <c r="O37" s="8"/>
      <c r="P37" s="8"/>
      <c r="Q37" s="8"/>
      <c r="R37" s="7"/>
      <c r="T37" s="6" t="s">
        <v>13</v>
      </c>
      <c r="U37" s="5"/>
      <c r="V37" s="5"/>
      <c r="W37" s="5"/>
      <c r="X37" s="4"/>
    </row>
    <row r="38" spans="2:24" x14ac:dyDescent="0.25">
      <c r="B38" s="3" t="s">
        <v>12</v>
      </c>
      <c r="C38" s="36"/>
      <c r="D38" s="36"/>
      <c r="E38" s="36"/>
      <c r="F38" s="38"/>
      <c r="H38" s="3" t="s">
        <v>12</v>
      </c>
      <c r="I38" s="36"/>
      <c r="J38" s="36"/>
      <c r="K38" s="36"/>
      <c r="L38" s="38"/>
      <c r="N38" s="3" t="s">
        <v>12</v>
      </c>
      <c r="O38" s="36"/>
      <c r="P38" s="36"/>
      <c r="Q38" s="36"/>
      <c r="R38" s="38"/>
      <c r="T38" s="3" t="s">
        <v>12</v>
      </c>
      <c r="U38" s="36">
        <f t="shared" ref="U38:W41" si="1">C38*$C$17+I38*$C$18+O38*$C$19</f>
        <v>0</v>
      </c>
      <c r="V38" s="36">
        <f t="shared" si="1"/>
        <v>0</v>
      </c>
      <c r="W38" s="36">
        <f t="shared" si="1"/>
        <v>0</v>
      </c>
      <c r="X38" s="41">
        <f>IFERROR(W38/U38,0)</f>
        <v>0</v>
      </c>
    </row>
    <row r="39" spans="2:24" x14ac:dyDescent="0.25">
      <c r="B39" s="3" t="s">
        <v>10</v>
      </c>
      <c r="C39" s="36"/>
      <c r="D39" s="36"/>
      <c r="E39" s="36"/>
      <c r="F39" s="38"/>
      <c r="H39" s="3" t="s">
        <v>10</v>
      </c>
      <c r="I39" s="36"/>
      <c r="J39" s="36"/>
      <c r="K39" s="36"/>
      <c r="L39" s="38"/>
      <c r="N39" s="3" t="s">
        <v>10</v>
      </c>
      <c r="O39" s="36"/>
      <c r="P39" s="36"/>
      <c r="Q39" s="36"/>
      <c r="R39" s="38"/>
      <c r="T39" s="3" t="s">
        <v>10</v>
      </c>
      <c r="U39" s="36">
        <f t="shared" si="1"/>
        <v>0</v>
      </c>
      <c r="V39" s="36">
        <f t="shared" si="1"/>
        <v>0</v>
      </c>
      <c r="W39" s="36">
        <f t="shared" si="1"/>
        <v>0</v>
      </c>
      <c r="X39" s="41">
        <f>IFERROR(W39/U39,0)</f>
        <v>0</v>
      </c>
    </row>
    <row r="40" spans="2:24" x14ac:dyDescent="0.25">
      <c r="B40" s="3" t="s">
        <v>11</v>
      </c>
      <c r="C40" s="36"/>
      <c r="D40" s="36"/>
      <c r="E40" s="36"/>
      <c r="F40" s="38"/>
      <c r="H40" s="3" t="s">
        <v>11</v>
      </c>
      <c r="I40" s="36"/>
      <c r="J40" s="36"/>
      <c r="K40" s="36"/>
      <c r="L40" s="38"/>
      <c r="N40" s="3" t="s">
        <v>11</v>
      </c>
      <c r="O40" s="36"/>
      <c r="P40" s="36"/>
      <c r="Q40" s="36"/>
      <c r="R40" s="38"/>
      <c r="T40" s="3" t="s">
        <v>11</v>
      </c>
      <c r="U40" s="36">
        <f t="shared" si="1"/>
        <v>0</v>
      </c>
      <c r="V40" s="36">
        <f t="shared" si="1"/>
        <v>0</v>
      </c>
      <c r="W40" s="36">
        <f t="shared" si="1"/>
        <v>0</v>
      </c>
      <c r="X40" s="41">
        <f>IFERROR(W40/U40,0)</f>
        <v>0</v>
      </c>
    </row>
    <row r="41" spans="2:24" x14ac:dyDescent="0.25">
      <c r="B41" s="3" t="s">
        <v>9</v>
      </c>
      <c r="C41" s="36"/>
      <c r="D41" s="36"/>
      <c r="E41" s="36"/>
      <c r="F41" s="38"/>
      <c r="H41" s="3" t="s">
        <v>9</v>
      </c>
      <c r="I41" s="36"/>
      <c r="J41" s="36"/>
      <c r="K41" s="36"/>
      <c r="L41" s="38"/>
      <c r="N41" s="3" t="s">
        <v>9</v>
      </c>
      <c r="O41" s="36"/>
      <c r="P41" s="36"/>
      <c r="Q41" s="36"/>
      <c r="R41" s="38"/>
      <c r="T41" s="3" t="s">
        <v>9</v>
      </c>
      <c r="U41" s="36">
        <f t="shared" si="1"/>
        <v>0</v>
      </c>
      <c r="V41" s="36">
        <f t="shared" si="1"/>
        <v>0</v>
      </c>
      <c r="W41" s="36">
        <f t="shared" si="1"/>
        <v>0</v>
      </c>
      <c r="X41" s="41">
        <f>IFERROR(W41/U41,0)</f>
        <v>0</v>
      </c>
    </row>
    <row r="42" spans="2:24" x14ac:dyDescent="0.25">
      <c r="B42" s="3" t="s">
        <v>8</v>
      </c>
      <c r="C42" s="36"/>
      <c r="D42" s="36"/>
      <c r="E42" s="36"/>
      <c r="F42" s="38"/>
      <c r="H42" s="3" t="s">
        <v>8</v>
      </c>
      <c r="I42" s="36"/>
      <c r="J42" s="36"/>
      <c r="K42" s="36"/>
      <c r="L42" s="38"/>
      <c r="N42" s="3" t="s">
        <v>8</v>
      </c>
      <c r="O42" s="36"/>
      <c r="P42" s="36"/>
      <c r="Q42" s="36"/>
      <c r="R42" s="38"/>
      <c r="T42" s="3"/>
      <c r="U42" s="10"/>
      <c r="V42" s="10"/>
      <c r="W42" s="10"/>
      <c r="X42" s="48"/>
    </row>
    <row r="43" spans="2:24" x14ac:dyDescent="0.25">
      <c r="B43" s="6" t="s">
        <v>7</v>
      </c>
      <c r="C43" s="8"/>
      <c r="D43" s="8"/>
      <c r="E43" s="8"/>
      <c r="F43" s="7"/>
      <c r="H43" s="6" t="s">
        <v>7</v>
      </c>
      <c r="I43" s="8"/>
      <c r="J43" s="8"/>
      <c r="K43" s="8"/>
      <c r="L43" s="7"/>
      <c r="N43" s="6" t="s">
        <v>7</v>
      </c>
      <c r="O43" s="8"/>
      <c r="P43" s="8"/>
      <c r="Q43" s="8"/>
      <c r="R43" s="7"/>
      <c r="T43" s="6" t="s">
        <v>7</v>
      </c>
      <c r="U43" s="5"/>
      <c r="V43" s="5"/>
      <c r="W43" s="5"/>
      <c r="X43" s="49"/>
    </row>
    <row r="44" spans="2:24" x14ac:dyDescent="0.25">
      <c r="B44" s="3" t="s">
        <v>6</v>
      </c>
      <c r="C44" s="36"/>
      <c r="D44" s="36"/>
      <c r="E44" s="36"/>
      <c r="F44" s="38"/>
      <c r="H44" s="3" t="s">
        <v>6</v>
      </c>
      <c r="I44" s="36"/>
      <c r="J44" s="36"/>
      <c r="K44" s="36"/>
      <c r="L44" s="38"/>
      <c r="N44" s="3" t="s">
        <v>6</v>
      </c>
      <c r="O44" s="36"/>
      <c r="P44" s="36"/>
      <c r="Q44" s="36"/>
      <c r="R44" s="38"/>
      <c r="T44" s="3" t="s">
        <v>6</v>
      </c>
      <c r="U44" s="36">
        <f t="shared" ref="U44:W48" si="2">(C44*$C$17+I44*$C$18+O44*$C$19)</f>
        <v>0</v>
      </c>
      <c r="V44" s="36">
        <f t="shared" si="2"/>
        <v>0</v>
      </c>
      <c r="W44" s="36">
        <f t="shared" si="2"/>
        <v>0</v>
      </c>
      <c r="X44" s="41">
        <f>IFERROR(W44/U44,0)</f>
        <v>0</v>
      </c>
    </row>
    <row r="45" spans="2:24" x14ac:dyDescent="0.25">
      <c r="B45" s="3" t="s">
        <v>5</v>
      </c>
      <c r="C45" s="36"/>
      <c r="D45" s="36"/>
      <c r="E45" s="36"/>
      <c r="F45" s="38"/>
      <c r="H45" s="3" t="s">
        <v>5</v>
      </c>
      <c r="I45" s="36"/>
      <c r="J45" s="36"/>
      <c r="K45" s="36"/>
      <c r="L45" s="38"/>
      <c r="N45" s="3" t="s">
        <v>5</v>
      </c>
      <c r="O45" s="36"/>
      <c r="P45" s="36"/>
      <c r="Q45" s="36"/>
      <c r="R45" s="38"/>
      <c r="T45" s="3" t="s">
        <v>4</v>
      </c>
      <c r="U45" s="36">
        <f t="shared" si="2"/>
        <v>0</v>
      </c>
      <c r="V45" s="36">
        <f t="shared" si="2"/>
        <v>0</v>
      </c>
      <c r="W45" s="36">
        <f t="shared" si="2"/>
        <v>0</v>
      </c>
      <c r="X45" s="41">
        <f>IFERROR(W45/U45,0)</f>
        <v>0</v>
      </c>
    </row>
    <row r="46" spans="2:24" x14ac:dyDescent="0.25">
      <c r="B46" s="3" t="s">
        <v>3</v>
      </c>
      <c r="C46" s="36"/>
      <c r="D46" s="36"/>
      <c r="E46" s="36"/>
      <c r="F46" s="38"/>
      <c r="H46" s="3" t="s">
        <v>3</v>
      </c>
      <c r="I46" s="36"/>
      <c r="J46" s="36"/>
      <c r="K46" s="36"/>
      <c r="L46" s="38"/>
      <c r="N46" s="3" t="s">
        <v>3</v>
      </c>
      <c r="O46" s="36"/>
      <c r="P46" s="36"/>
      <c r="Q46" s="36"/>
      <c r="R46" s="38"/>
      <c r="T46" s="3" t="s">
        <v>2</v>
      </c>
      <c r="U46" s="36">
        <f t="shared" si="2"/>
        <v>0</v>
      </c>
      <c r="V46" s="36">
        <f t="shared" si="2"/>
        <v>0</v>
      </c>
      <c r="W46" s="36">
        <f t="shared" si="2"/>
        <v>0</v>
      </c>
      <c r="X46" s="41">
        <f>IFERROR(W46/U46,0)</f>
        <v>0</v>
      </c>
    </row>
    <row r="47" spans="2:24" x14ac:dyDescent="0.25">
      <c r="B47" s="3" t="s">
        <v>1</v>
      </c>
      <c r="C47" s="36"/>
      <c r="D47" s="36"/>
      <c r="E47" s="36"/>
      <c r="F47" s="38"/>
      <c r="H47" s="3" t="s">
        <v>1</v>
      </c>
      <c r="I47" s="36"/>
      <c r="J47" s="36"/>
      <c r="K47" s="36"/>
      <c r="L47" s="38"/>
      <c r="N47" s="3" t="s">
        <v>1</v>
      </c>
      <c r="O47" s="36"/>
      <c r="P47" s="36"/>
      <c r="Q47" s="36"/>
      <c r="R47" s="38"/>
      <c r="T47" s="3" t="s">
        <v>1</v>
      </c>
      <c r="U47" s="36">
        <f t="shared" si="2"/>
        <v>0</v>
      </c>
      <c r="V47" s="36">
        <f t="shared" si="2"/>
        <v>0</v>
      </c>
      <c r="W47" s="36">
        <f t="shared" si="2"/>
        <v>0</v>
      </c>
      <c r="X47" s="41">
        <f>IFERROR(W47/U47,0)</f>
        <v>0</v>
      </c>
    </row>
    <row r="48" spans="2:24" ht="15.75" thickBot="1" x14ac:dyDescent="0.3">
      <c r="B48" s="2" t="s">
        <v>0</v>
      </c>
      <c r="C48" s="39"/>
      <c r="D48" s="39"/>
      <c r="E48" s="39"/>
      <c r="F48" s="40"/>
      <c r="H48" s="2" t="s">
        <v>0</v>
      </c>
      <c r="I48" s="39"/>
      <c r="J48" s="39"/>
      <c r="K48" s="39"/>
      <c r="L48" s="40"/>
      <c r="N48" s="2" t="s">
        <v>0</v>
      </c>
      <c r="O48" s="39"/>
      <c r="P48" s="39"/>
      <c r="Q48" s="39"/>
      <c r="R48" s="40"/>
      <c r="T48" s="1" t="s">
        <v>0</v>
      </c>
      <c r="U48" s="39">
        <f t="shared" si="2"/>
        <v>0</v>
      </c>
      <c r="V48" s="39">
        <f t="shared" si="2"/>
        <v>0</v>
      </c>
      <c r="W48" s="39">
        <f t="shared" si="2"/>
        <v>0</v>
      </c>
      <c r="X48" s="42">
        <f>IFERROR(W48/U48,0)</f>
        <v>0</v>
      </c>
    </row>
    <row r="53" spans="2:24" ht="15.75" thickBot="1" x14ac:dyDescent="0.3"/>
    <row r="54" spans="2:24" x14ac:dyDescent="0.25">
      <c r="B54" s="55" t="s">
        <v>49</v>
      </c>
      <c r="C54" s="14"/>
      <c r="D54" s="14"/>
      <c r="E54" s="14"/>
      <c r="F54" s="56"/>
      <c r="G54" s="59"/>
      <c r="H54" s="55" t="s">
        <v>49</v>
      </c>
      <c r="I54" s="14"/>
      <c r="J54" s="14"/>
      <c r="K54" s="14"/>
      <c r="L54" s="56"/>
      <c r="M54" s="59"/>
      <c r="N54" s="55" t="s">
        <v>49</v>
      </c>
      <c r="O54" s="14"/>
      <c r="P54" s="14"/>
      <c r="Q54" s="14"/>
      <c r="R54" s="56"/>
      <c r="S54" s="59"/>
      <c r="T54" s="55" t="s">
        <v>50</v>
      </c>
      <c r="U54" s="14"/>
      <c r="V54" s="14"/>
      <c r="W54" s="14"/>
      <c r="X54" s="56"/>
    </row>
    <row r="55" spans="2:24" ht="21" x14ac:dyDescent="0.35">
      <c r="B55" s="51" t="str">
        <f>"TOG ("&amp;AndreBeregningsår&amp;")"</f>
        <v>TOG ()</v>
      </c>
      <c r="C55" s="52" t="str">
        <f>" Høye virkedøgn ("&amp;HøyeVirkedøgn&amp;")"</f>
        <v xml:space="preserve"> Høye virkedøgn ()</v>
      </c>
      <c r="D55" s="53"/>
      <c r="E55" s="53"/>
      <c r="F55" s="54"/>
      <c r="H55" s="51" t="str">
        <f>"TOG ("&amp;AndreBeregningsår&amp;")"</f>
        <v>TOG ()</v>
      </c>
      <c r="I55" s="52" t="str">
        <f>"Restdøgn ("&amp;RestDøgn&amp;")"</f>
        <v>Restdøgn ()</v>
      </c>
      <c r="J55" s="53"/>
      <c r="K55" s="53"/>
      <c r="L55" s="54"/>
      <c r="N55" s="51" t="str">
        <f>"TOG ("&amp;AndreBeregningsår&amp;")"</f>
        <v>TOG ()</v>
      </c>
      <c r="O55" s="52" t="str">
        <f>"Lave virkedøgn ("&amp;LaveVirkedøgn&amp;")"</f>
        <v>Lave virkedøgn ()</v>
      </c>
      <c r="P55" s="53"/>
      <c r="Q55" s="53"/>
      <c r="R55" s="54"/>
      <c r="T55" s="51" t="str">
        <f>("TOG ("&amp;AndreBeregningsår&amp;")")</f>
        <v>TOG ()</v>
      </c>
      <c r="U55" s="52" t="s">
        <v>27</v>
      </c>
      <c r="V55" s="57"/>
      <c r="W55" s="57"/>
      <c r="X55" s="58"/>
    </row>
    <row r="56" spans="2:24" x14ac:dyDescent="0.25">
      <c r="B56" s="6" t="s">
        <v>26</v>
      </c>
      <c r="C56" s="13" t="s">
        <v>25</v>
      </c>
      <c r="D56" s="13" t="s">
        <v>24</v>
      </c>
      <c r="E56" s="13" t="s">
        <v>23</v>
      </c>
      <c r="F56" s="12" t="s">
        <v>22</v>
      </c>
      <c r="H56" s="6" t="s">
        <v>26</v>
      </c>
      <c r="I56" s="13" t="s">
        <v>25</v>
      </c>
      <c r="J56" s="13" t="s">
        <v>24</v>
      </c>
      <c r="K56" s="13" t="s">
        <v>23</v>
      </c>
      <c r="L56" s="12" t="s">
        <v>22</v>
      </c>
      <c r="N56" s="6" t="s">
        <v>26</v>
      </c>
      <c r="O56" s="13" t="s">
        <v>25</v>
      </c>
      <c r="P56" s="13" t="s">
        <v>24</v>
      </c>
      <c r="Q56" s="13" t="s">
        <v>23</v>
      </c>
      <c r="R56" s="12" t="s">
        <v>22</v>
      </c>
      <c r="T56" s="6" t="s">
        <v>26</v>
      </c>
      <c r="U56" s="13" t="s">
        <v>25</v>
      </c>
      <c r="V56" s="13" t="s">
        <v>24</v>
      </c>
      <c r="W56" s="13" t="s">
        <v>23</v>
      </c>
      <c r="X56" s="12" t="s">
        <v>22</v>
      </c>
    </row>
    <row r="57" spans="2:24" x14ac:dyDescent="0.25">
      <c r="B57" s="3" t="s">
        <v>21</v>
      </c>
      <c r="C57" s="10"/>
      <c r="D57" s="10"/>
      <c r="E57" s="36"/>
      <c r="F57" s="9"/>
      <c r="H57" s="3" t="s">
        <v>21</v>
      </c>
      <c r="I57" s="10"/>
      <c r="J57" s="10"/>
      <c r="K57" s="36"/>
      <c r="L57" s="9"/>
      <c r="N57" s="3" t="s">
        <v>21</v>
      </c>
      <c r="O57" s="10"/>
      <c r="P57" s="10"/>
      <c r="Q57" s="36"/>
      <c r="R57" s="9"/>
      <c r="T57" s="3" t="s">
        <v>21</v>
      </c>
      <c r="U57" s="10"/>
      <c r="V57" s="10"/>
      <c r="W57" s="36">
        <f>E57*$C$17+K57*$C$18+Q57*$C$19</f>
        <v>0</v>
      </c>
      <c r="X57" s="9"/>
    </row>
    <row r="58" spans="2:24" x14ac:dyDescent="0.25">
      <c r="B58" s="3" t="s">
        <v>20</v>
      </c>
      <c r="C58" s="10"/>
      <c r="D58" s="10"/>
      <c r="E58" s="36"/>
      <c r="F58" s="9"/>
      <c r="H58" s="3" t="s">
        <v>20</v>
      </c>
      <c r="I58" s="10"/>
      <c r="J58" s="10"/>
      <c r="K58" s="36"/>
      <c r="L58" s="9"/>
      <c r="N58" s="3" t="s">
        <v>20</v>
      </c>
      <c r="O58" s="10"/>
      <c r="P58" s="10"/>
      <c r="Q58" s="36"/>
      <c r="R58" s="9"/>
      <c r="T58" s="3" t="s">
        <v>20</v>
      </c>
      <c r="U58" s="10"/>
      <c r="V58" s="10"/>
      <c r="W58" s="36">
        <f>E58*$C$17+K58*$C$18+Q58*$C$19</f>
        <v>0</v>
      </c>
      <c r="X58" s="9"/>
    </row>
    <row r="59" spans="2:24" x14ac:dyDescent="0.25">
      <c r="B59" s="3" t="s">
        <v>9</v>
      </c>
      <c r="C59" s="10"/>
      <c r="D59" s="10"/>
      <c r="E59" s="36"/>
      <c r="F59" s="9"/>
      <c r="H59" s="3" t="s">
        <v>9</v>
      </c>
      <c r="I59" s="10"/>
      <c r="J59" s="10"/>
      <c r="K59" s="36"/>
      <c r="L59" s="9"/>
      <c r="N59" s="3" t="s">
        <v>9</v>
      </c>
      <c r="O59" s="10"/>
      <c r="P59" s="10"/>
      <c r="Q59" s="36"/>
      <c r="R59" s="9"/>
      <c r="T59" s="3" t="s">
        <v>9</v>
      </c>
      <c r="U59" s="10"/>
      <c r="V59" s="10"/>
      <c r="W59" s="36">
        <f>E59*$C$17+K59*$C$18+Q59*$C$19</f>
        <v>0</v>
      </c>
      <c r="X59" s="9"/>
    </row>
    <row r="60" spans="2:24" x14ac:dyDescent="0.25">
      <c r="B60" s="6" t="s">
        <v>19</v>
      </c>
      <c r="C60" s="5"/>
      <c r="D60" s="5"/>
      <c r="E60" s="5"/>
      <c r="F60" s="4"/>
      <c r="H60" s="6" t="s">
        <v>19</v>
      </c>
      <c r="I60" s="5"/>
      <c r="J60" s="5"/>
      <c r="K60" s="5"/>
      <c r="L60" s="4"/>
      <c r="N60" s="6" t="s">
        <v>19</v>
      </c>
      <c r="O60" s="5"/>
      <c r="P60" s="5"/>
      <c r="Q60" s="5"/>
      <c r="R60" s="4"/>
      <c r="T60" s="6" t="s">
        <v>19</v>
      </c>
      <c r="U60" s="5"/>
      <c r="V60" s="5"/>
      <c r="W60" s="5"/>
      <c r="X60" s="4"/>
    </row>
    <row r="61" spans="2:24" x14ac:dyDescent="0.25">
      <c r="B61" s="3" t="s">
        <v>18</v>
      </c>
      <c r="C61" s="36"/>
      <c r="D61" s="36"/>
      <c r="E61" s="36"/>
      <c r="F61" s="38"/>
      <c r="H61" s="3" t="s">
        <v>18</v>
      </c>
      <c r="I61" s="36"/>
      <c r="J61" s="36"/>
      <c r="K61" s="36"/>
      <c r="L61" s="38"/>
      <c r="N61" s="3" t="s">
        <v>18</v>
      </c>
      <c r="O61" s="36"/>
      <c r="P61" s="36"/>
      <c r="Q61" s="36"/>
      <c r="R61" s="38"/>
      <c r="T61" s="3" t="s">
        <v>18</v>
      </c>
      <c r="U61" s="36">
        <f t="shared" ref="U61:W65" si="3">C61*$C$17+I61*$C$18+O61*$C$19</f>
        <v>0</v>
      </c>
      <c r="V61" s="36">
        <f t="shared" si="3"/>
        <v>0</v>
      </c>
      <c r="W61" s="36">
        <f t="shared" si="3"/>
        <v>0</v>
      </c>
      <c r="X61" s="41">
        <f>IFERROR(W61/U61,0)</f>
        <v>0</v>
      </c>
    </row>
    <row r="62" spans="2:24" x14ac:dyDescent="0.25">
      <c r="B62" s="3" t="s">
        <v>17</v>
      </c>
      <c r="C62" s="36"/>
      <c r="D62" s="36"/>
      <c r="E62" s="36"/>
      <c r="F62" s="38"/>
      <c r="H62" s="3" t="s">
        <v>17</v>
      </c>
      <c r="I62" s="36"/>
      <c r="J62" s="36"/>
      <c r="K62" s="36"/>
      <c r="L62" s="38"/>
      <c r="N62" s="3" t="s">
        <v>17</v>
      </c>
      <c r="O62" s="36"/>
      <c r="P62" s="36"/>
      <c r="Q62" s="36"/>
      <c r="R62" s="38"/>
      <c r="T62" s="3" t="s">
        <v>17</v>
      </c>
      <c r="U62" s="36">
        <f t="shared" si="3"/>
        <v>0</v>
      </c>
      <c r="V62" s="36">
        <f t="shared" si="3"/>
        <v>0</v>
      </c>
      <c r="W62" s="36">
        <f t="shared" si="3"/>
        <v>0</v>
      </c>
      <c r="X62" s="41">
        <f>IFERROR(W62/U62,0)</f>
        <v>0</v>
      </c>
    </row>
    <row r="63" spans="2:24" x14ac:dyDescent="0.25">
      <c r="B63" s="3" t="s">
        <v>16</v>
      </c>
      <c r="C63" s="36"/>
      <c r="D63" s="36"/>
      <c r="E63" s="36"/>
      <c r="F63" s="38"/>
      <c r="H63" s="3" t="s">
        <v>16</v>
      </c>
      <c r="I63" s="36"/>
      <c r="J63" s="36"/>
      <c r="K63" s="36"/>
      <c r="L63" s="38"/>
      <c r="N63" s="3" t="s">
        <v>16</v>
      </c>
      <c r="O63" s="36"/>
      <c r="P63" s="36"/>
      <c r="Q63" s="36"/>
      <c r="R63" s="38"/>
      <c r="T63" s="3" t="s">
        <v>16</v>
      </c>
      <c r="U63" s="36">
        <f t="shared" si="3"/>
        <v>0</v>
      </c>
      <c r="V63" s="36">
        <f t="shared" si="3"/>
        <v>0</v>
      </c>
      <c r="W63" s="36">
        <f t="shared" si="3"/>
        <v>0</v>
      </c>
      <c r="X63" s="41">
        <f>IFERROR(W63/U63,0)</f>
        <v>0</v>
      </c>
    </row>
    <row r="64" spans="2:24" x14ac:dyDescent="0.25">
      <c r="B64" s="3" t="s">
        <v>9</v>
      </c>
      <c r="C64" s="36"/>
      <c r="D64" s="36"/>
      <c r="E64" s="36"/>
      <c r="F64" s="38"/>
      <c r="H64" s="3" t="s">
        <v>9</v>
      </c>
      <c r="I64" s="36"/>
      <c r="J64" s="36"/>
      <c r="K64" s="36"/>
      <c r="L64" s="38"/>
      <c r="N64" s="3" t="s">
        <v>9</v>
      </c>
      <c r="O64" s="36"/>
      <c r="P64" s="36"/>
      <c r="Q64" s="36"/>
      <c r="R64" s="38"/>
      <c r="T64" s="3" t="s">
        <v>9</v>
      </c>
      <c r="U64" s="36">
        <f t="shared" si="3"/>
        <v>0</v>
      </c>
      <c r="V64" s="36">
        <f t="shared" si="3"/>
        <v>0</v>
      </c>
      <c r="W64" s="36">
        <f t="shared" si="3"/>
        <v>0</v>
      </c>
      <c r="X64" s="41">
        <f>IFERROR(W64/U64,0)</f>
        <v>0</v>
      </c>
    </row>
    <row r="65" spans="2:24" x14ac:dyDescent="0.25">
      <c r="B65" s="11" t="s">
        <v>15</v>
      </c>
      <c r="C65" s="36"/>
      <c r="D65" s="36"/>
      <c r="E65" s="36"/>
      <c r="F65" s="38"/>
      <c r="H65" s="11" t="s">
        <v>15</v>
      </c>
      <c r="I65" s="36"/>
      <c r="J65" s="36"/>
      <c r="K65" s="36"/>
      <c r="L65" s="38"/>
      <c r="N65" s="11" t="s">
        <v>15</v>
      </c>
      <c r="O65" s="36"/>
      <c r="P65" s="36"/>
      <c r="Q65" s="36"/>
      <c r="R65" s="38"/>
      <c r="T65" s="11" t="s">
        <v>15</v>
      </c>
      <c r="U65" s="36">
        <f t="shared" si="3"/>
        <v>0</v>
      </c>
      <c r="V65" s="36">
        <f t="shared" si="3"/>
        <v>0</v>
      </c>
      <c r="W65" s="36">
        <f t="shared" si="3"/>
        <v>0</v>
      </c>
      <c r="X65" s="41">
        <f>IFERROR(W65/U65,0)</f>
        <v>0</v>
      </c>
    </row>
    <row r="66" spans="2:24" x14ac:dyDescent="0.25">
      <c r="B66" s="3"/>
      <c r="C66" s="10"/>
      <c r="D66" s="10"/>
      <c r="E66" s="10"/>
      <c r="F66" s="9"/>
      <c r="H66" s="3"/>
      <c r="I66" s="10"/>
      <c r="J66" s="10"/>
      <c r="K66" s="10"/>
      <c r="L66" s="9"/>
      <c r="N66" s="3"/>
      <c r="O66" s="10"/>
      <c r="P66" s="10"/>
      <c r="Q66" s="10"/>
      <c r="R66" s="9"/>
      <c r="T66" s="3"/>
      <c r="U66" s="10"/>
      <c r="V66" s="10"/>
      <c r="W66" s="10"/>
      <c r="X66" s="9"/>
    </row>
    <row r="67" spans="2:24" x14ac:dyDescent="0.25">
      <c r="B67" s="11" t="s">
        <v>14</v>
      </c>
      <c r="C67" s="36"/>
      <c r="D67" s="36"/>
      <c r="E67" s="36"/>
      <c r="F67" s="38"/>
      <c r="H67" s="11" t="s">
        <v>14</v>
      </c>
      <c r="I67" s="36"/>
      <c r="J67" s="36"/>
      <c r="K67" s="36"/>
      <c r="L67" s="38"/>
      <c r="N67" s="11" t="s">
        <v>14</v>
      </c>
      <c r="O67" s="36"/>
      <c r="P67" s="36"/>
      <c r="Q67" s="36"/>
      <c r="R67" s="38"/>
      <c r="T67" s="11" t="s">
        <v>14</v>
      </c>
      <c r="U67" s="36">
        <f>C67*$C$17+I67*$C$18+O67*$C$19</f>
        <v>0</v>
      </c>
      <c r="V67" s="36">
        <f>D67*$C$17+J67*$C$18+P67*$C$19</f>
        <v>0</v>
      </c>
      <c r="W67" s="36">
        <f>E67*$C$17+K67*$C$18+Q67*$C$19</f>
        <v>0</v>
      </c>
      <c r="X67" s="41">
        <f>IFERROR(W67/U67,0)</f>
        <v>0</v>
      </c>
    </row>
    <row r="68" spans="2:24" x14ac:dyDescent="0.25">
      <c r="B68" s="3"/>
      <c r="C68" s="10"/>
      <c r="D68" s="10"/>
      <c r="E68" s="10"/>
      <c r="F68" s="9"/>
      <c r="H68" s="3"/>
      <c r="I68" s="10"/>
      <c r="J68" s="10"/>
      <c r="K68" s="10"/>
      <c r="L68" s="9"/>
      <c r="N68" s="3"/>
      <c r="O68" s="10"/>
      <c r="P68" s="10"/>
      <c r="Q68" s="10"/>
      <c r="R68" s="9"/>
      <c r="T68" s="3"/>
      <c r="U68" s="10"/>
      <c r="V68" s="10"/>
      <c r="W68" s="10"/>
      <c r="X68" s="9"/>
    </row>
    <row r="69" spans="2:24" x14ac:dyDescent="0.25">
      <c r="B69" s="6" t="s">
        <v>13</v>
      </c>
      <c r="C69" s="8"/>
      <c r="D69" s="8"/>
      <c r="E69" s="8"/>
      <c r="F69" s="7"/>
      <c r="H69" s="6" t="s">
        <v>13</v>
      </c>
      <c r="I69" s="8"/>
      <c r="J69" s="8"/>
      <c r="K69" s="8"/>
      <c r="L69" s="7"/>
      <c r="N69" s="6" t="s">
        <v>13</v>
      </c>
      <c r="O69" s="8"/>
      <c r="P69" s="8"/>
      <c r="Q69" s="8"/>
      <c r="R69" s="7"/>
      <c r="T69" s="6" t="s">
        <v>13</v>
      </c>
      <c r="U69" s="5"/>
      <c r="V69" s="5"/>
      <c r="W69" s="5"/>
      <c r="X69" s="4"/>
    </row>
    <row r="70" spans="2:24" x14ac:dyDescent="0.25">
      <c r="B70" s="3" t="s">
        <v>12</v>
      </c>
      <c r="C70" s="36"/>
      <c r="D70" s="36"/>
      <c r="E70" s="36"/>
      <c r="F70" s="38"/>
      <c r="H70" s="3" t="s">
        <v>12</v>
      </c>
      <c r="I70" s="36"/>
      <c r="J70" s="36"/>
      <c r="K70" s="36"/>
      <c r="L70" s="38"/>
      <c r="N70" s="3" t="s">
        <v>12</v>
      </c>
      <c r="O70" s="36"/>
      <c r="P70" s="36"/>
      <c r="Q70" s="36"/>
      <c r="R70" s="38"/>
      <c r="T70" s="3" t="s">
        <v>12</v>
      </c>
      <c r="U70" s="36">
        <f t="shared" ref="U70:W73" si="4">C70*$C$17+I70*$C$18+O70*$C$19</f>
        <v>0</v>
      </c>
      <c r="V70" s="36">
        <f t="shared" si="4"/>
        <v>0</v>
      </c>
      <c r="W70" s="36">
        <f t="shared" si="4"/>
        <v>0</v>
      </c>
      <c r="X70" s="41">
        <f>IFERROR(W70/U70,0)</f>
        <v>0</v>
      </c>
    </row>
    <row r="71" spans="2:24" x14ac:dyDescent="0.25">
      <c r="B71" s="3" t="s">
        <v>10</v>
      </c>
      <c r="C71" s="36"/>
      <c r="D71" s="36"/>
      <c r="E71" s="36"/>
      <c r="F71" s="38"/>
      <c r="H71" s="3" t="s">
        <v>10</v>
      </c>
      <c r="I71" s="36"/>
      <c r="J71" s="36"/>
      <c r="K71" s="36"/>
      <c r="L71" s="38"/>
      <c r="N71" s="3" t="s">
        <v>10</v>
      </c>
      <c r="O71" s="36"/>
      <c r="P71" s="36"/>
      <c r="Q71" s="36"/>
      <c r="R71" s="38"/>
      <c r="T71" s="3" t="s">
        <v>10</v>
      </c>
      <c r="U71" s="36">
        <f t="shared" si="4"/>
        <v>0</v>
      </c>
      <c r="V71" s="36">
        <f t="shared" si="4"/>
        <v>0</v>
      </c>
      <c r="W71" s="36">
        <f t="shared" si="4"/>
        <v>0</v>
      </c>
      <c r="X71" s="41">
        <f>IFERROR(W71/U71,0)</f>
        <v>0</v>
      </c>
    </row>
    <row r="72" spans="2:24" x14ac:dyDescent="0.25">
      <c r="B72" s="3" t="s">
        <v>11</v>
      </c>
      <c r="C72" s="36"/>
      <c r="D72" s="36"/>
      <c r="E72" s="36"/>
      <c r="F72" s="38"/>
      <c r="H72" s="3" t="s">
        <v>11</v>
      </c>
      <c r="I72" s="36"/>
      <c r="J72" s="36"/>
      <c r="K72" s="36"/>
      <c r="L72" s="38"/>
      <c r="N72" s="3" t="s">
        <v>11</v>
      </c>
      <c r="O72" s="36"/>
      <c r="P72" s="36"/>
      <c r="Q72" s="36"/>
      <c r="R72" s="38"/>
      <c r="T72" s="3" t="s">
        <v>11</v>
      </c>
      <c r="U72" s="36">
        <f t="shared" si="4"/>
        <v>0</v>
      </c>
      <c r="V72" s="36">
        <f t="shared" si="4"/>
        <v>0</v>
      </c>
      <c r="W72" s="36">
        <f t="shared" si="4"/>
        <v>0</v>
      </c>
      <c r="X72" s="41">
        <f>IFERROR(W72/U72,0)</f>
        <v>0</v>
      </c>
    </row>
    <row r="73" spans="2:24" x14ac:dyDescent="0.25">
      <c r="B73" s="3" t="s">
        <v>9</v>
      </c>
      <c r="C73" s="36"/>
      <c r="D73" s="36"/>
      <c r="E73" s="36"/>
      <c r="F73" s="38"/>
      <c r="H73" s="3" t="s">
        <v>9</v>
      </c>
      <c r="I73" s="36"/>
      <c r="J73" s="36"/>
      <c r="K73" s="36"/>
      <c r="L73" s="38"/>
      <c r="N73" s="3" t="s">
        <v>9</v>
      </c>
      <c r="O73" s="36"/>
      <c r="P73" s="36"/>
      <c r="Q73" s="36"/>
      <c r="R73" s="38"/>
      <c r="T73" s="3" t="s">
        <v>9</v>
      </c>
      <c r="U73" s="36">
        <f t="shared" si="4"/>
        <v>0</v>
      </c>
      <c r="V73" s="36">
        <f t="shared" si="4"/>
        <v>0</v>
      </c>
      <c r="W73" s="36">
        <f t="shared" si="4"/>
        <v>0</v>
      </c>
      <c r="X73" s="41">
        <f>IFERROR(W73/U73,0)</f>
        <v>0</v>
      </c>
    </row>
    <row r="74" spans="2:24" x14ac:dyDescent="0.25">
      <c r="B74" s="3" t="s">
        <v>8</v>
      </c>
      <c r="C74" s="36"/>
      <c r="D74" s="36"/>
      <c r="E74" s="36"/>
      <c r="F74" s="38"/>
      <c r="H74" s="3" t="s">
        <v>8</v>
      </c>
      <c r="I74" s="36"/>
      <c r="J74" s="36"/>
      <c r="K74" s="36"/>
      <c r="L74" s="38"/>
      <c r="N74" s="3" t="s">
        <v>8</v>
      </c>
      <c r="O74" s="36"/>
      <c r="P74" s="36"/>
      <c r="Q74" s="36"/>
      <c r="R74" s="38"/>
      <c r="T74" s="3"/>
      <c r="U74" s="10"/>
      <c r="V74" s="10"/>
      <c r="W74" s="10"/>
      <c r="X74" s="9"/>
    </row>
    <row r="75" spans="2:24" x14ac:dyDescent="0.25">
      <c r="B75" s="6" t="s">
        <v>7</v>
      </c>
      <c r="C75" s="8"/>
      <c r="D75" s="8"/>
      <c r="E75" s="8"/>
      <c r="F75" s="7"/>
      <c r="H75" s="6" t="s">
        <v>7</v>
      </c>
      <c r="I75" s="8"/>
      <c r="J75" s="8"/>
      <c r="K75" s="8"/>
      <c r="L75" s="7"/>
      <c r="N75" s="6" t="s">
        <v>7</v>
      </c>
      <c r="O75" s="8"/>
      <c r="P75" s="8"/>
      <c r="Q75" s="8"/>
      <c r="R75" s="7"/>
      <c r="T75" s="6" t="s">
        <v>7</v>
      </c>
      <c r="U75" s="5"/>
      <c r="V75" s="5"/>
      <c r="W75" s="5"/>
      <c r="X75" s="4"/>
    </row>
    <row r="76" spans="2:24" x14ac:dyDescent="0.25">
      <c r="B76" s="3" t="s">
        <v>6</v>
      </c>
      <c r="C76" s="36"/>
      <c r="D76" s="36"/>
      <c r="E76" s="36"/>
      <c r="F76" s="38"/>
      <c r="H76" s="3" t="s">
        <v>6</v>
      </c>
      <c r="I76" s="36"/>
      <c r="J76" s="36"/>
      <c r="K76" s="36"/>
      <c r="L76" s="38"/>
      <c r="N76" s="3" t="s">
        <v>6</v>
      </c>
      <c r="O76" s="36"/>
      <c r="P76" s="36"/>
      <c r="Q76" s="36"/>
      <c r="R76" s="38"/>
      <c r="T76" s="3" t="s">
        <v>6</v>
      </c>
      <c r="U76" s="36">
        <f t="shared" ref="U76:W80" si="5">(C76*$C$17+I76*$C$18+O76*$C$19)</f>
        <v>0</v>
      </c>
      <c r="V76" s="36">
        <f t="shared" si="5"/>
        <v>0</v>
      </c>
      <c r="W76" s="36">
        <f t="shared" si="5"/>
        <v>0</v>
      </c>
      <c r="X76" s="41">
        <f>IFERROR(W76/U76,0)</f>
        <v>0</v>
      </c>
    </row>
    <row r="77" spans="2:24" x14ac:dyDescent="0.25">
      <c r="B77" s="3" t="s">
        <v>5</v>
      </c>
      <c r="C77" s="36"/>
      <c r="D77" s="36"/>
      <c r="E77" s="36"/>
      <c r="F77" s="38"/>
      <c r="H77" s="3" t="s">
        <v>5</v>
      </c>
      <c r="I77" s="36"/>
      <c r="J77" s="36"/>
      <c r="K77" s="36"/>
      <c r="L77" s="38"/>
      <c r="N77" s="3" t="s">
        <v>5</v>
      </c>
      <c r="O77" s="36"/>
      <c r="P77" s="36"/>
      <c r="Q77" s="36"/>
      <c r="R77" s="38"/>
      <c r="T77" s="3" t="s">
        <v>4</v>
      </c>
      <c r="U77" s="36">
        <f t="shared" si="5"/>
        <v>0</v>
      </c>
      <c r="V77" s="36">
        <f t="shared" si="5"/>
        <v>0</v>
      </c>
      <c r="W77" s="36">
        <f t="shared" si="5"/>
        <v>0</v>
      </c>
      <c r="X77" s="41">
        <f>IFERROR(W77/U77,0)</f>
        <v>0</v>
      </c>
    </row>
    <row r="78" spans="2:24" x14ac:dyDescent="0.25">
      <c r="B78" s="3" t="s">
        <v>3</v>
      </c>
      <c r="C78" s="36"/>
      <c r="D78" s="36"/>
      <c r="E78" s="36"/>
      <c r="F78" s="38"/>
      <c r="H78" s="3" t="s">
        <v>3</v>
      </c>
      <c r="I78" s="36"/>
      <c r="J78" s="36"/>
      <c r="K78" s="36"/>
      <c r="L78" s="38"/>
      <c r="N78" s="3" t="s">
        <v>3</v>
      </c>
      <c r="O78" s="36"/>
      <c r="P78" s="36"/>
      <c r="Q78" s="36"/>
      <c r="R78" s="38"/>
      <c r="T78" s="3" t="s">
        <v>2</v>
      </c>
      <c r="U78" s="36">
        <f t="shared" si="5"/>
        <v>0</v>
      </c>
      <c r="V78" s="36">
        <f t="shared" si="5"/>
        <v>0</v>
      </c>
      <c r="W78" s="36">
        <f t="shared" si="5"/>
        <v>0</v>
      </c>
      <c r="X78" s="41">
        <f>IFERROR(W78/U78,0)</f>
        <v>0</v>
      </c>
    </row>
    <row r="79" spans="2:24" x14ac:dyDescent="0.25">
      <c r="B79" s="3" t="s">
        <v>1</v>
      </c>
      <c r="C79" s="36"/>
      <c r="D79" s="36"/>
      <c r="E79" s="36"/>
      <c r="F79" s="38"/>
      <c r="H79" s="3" t="s">
        <v>1</v>
      </c>
      <c r="I79" s="36"/>
      <c r="J79" s="36"/>
      <c r="K79" s="36"/>
      <c r="L79" s="38"/>
      <c r="N79" s="3" t="s">
        <v>1</v>
      </c>
      <c r="O79" s="36"/>
      <c r="P79" s="36"/>
      <c r="Q79" s="36"/>
      <c r="R79" s="38"/>
      <c r="T79" s="3" t="s">
        <v>1</v>
      </c>
      <c r="U79" s="36">
        <f t="shared" si="5"/>
        <v>0</v>
      </c>
      <c r="V79" s="36">
        <f t="shared" si="5"/>
        <v>0</v>
      </c>
      <c r="W79" s="36">
        <f t="shared" si="5"/>
        <v>0</v>
      </c>
      <c r="X79" s="41">
        <f>IFERROR(W79/U79,0)</f>
        <v>0</v>
      </c>
    </row>
    <row r="80" spans="2:24" ht="15.75" thickBot="1" x14ac:dyDescent="0.3">
      <c r="B80" s="2" t="s">
        <v>0</v>
      </c>
      <c r="C80" s="39"/>
      <c r="D80" s="39"/>
      <c r="E80" s="39"/>
      <c r="F80" s="40"/>
      <c r="H80" s="2" t="s">
        <v>0</v>
      </c>
      <c r="I80" s="39"/>
      <c r="J80" s="39"/>
      <c r="K80" s="39"/>
      <c r="L80" s="40"/>
      <c r="N80" s="2" t="s">
        <v>0</v>
      </c>
      <c r="O80" s="39"/>
      <c r="P80" s="39"/>
      <c r="Q80" s="39"/>
      <c r="R80" s="40"/>
      <c r="T80" s="1" t="s">
        <v>0</v>
      </c>
      <c r="U80" s="39">
        <f t="shared" si="5"/>
        <v>0</v>
      </c>
      <c r="V80" s="39">
        <f t="shared" si="5"/>
        <v>0</v>
      </c>
      <c r="W80" s="39">
        <f t="shared" si="5"/>
        <v>0</v>
      </c>
      <c r="X80" s="42">
        <f>IFERROR(W80/U80,0)</f>
        <v>0</v>
      </c>
    </row>
    <row r="81" spans="2:24" x14ac:dyDescent="0.25">
      <c r="B81" s="16"/>
      <c r="C81" s="16"/>
      <c r="D81" s="16"/>
      <c r="E81" s="16"/>
      <c r="F81" s="16"/>
      <c r="T81" s="16"/>
      <c r="U81" s="16"/>
      <c r="V81" s="16"/>
      <c r="W81" s="16"/>
      <c r="X81" s="16"/>
    </row>
    <row r="82" spans="2:24" x14ac:dyDescent="0.25">
      <c r="B82" s="16"/>
      <c r="C82" s="16"/>
      <c r="D82" s="16"/>
      <c r="E82" s="16"/>
      <c r="F82" s="16"/>
      <c r="T82" s="16"/>
      <c r="U82" s="16"/>
      <c r="V82" s="16"/>
      <c r="W82" s="16"/>
      <c r="X82" s="16"/>
    </row>
    <row r="83" spans="2:24" x14ac:dyDescent="0.25">
      <c r="B83" s="16"/>
      <c r="C83" s="16"/>
      <c r="D83" s="16"/>
      <c r="E83" s="16"/>
      <c r="F83" s="16"/>
      <c r="T83" s="16"/>
      <c r="U83" s="16"/>
      <c r="V83" s="16"/>
      <c r="W83" s="16"/>
      <c r="X83" s="16"/>
    </row>
    <row r="84" spans="2:24" ht="15.75" thickBot="1" x14ac:dyDescent="0.3">
      <c r="B84" s="16"/>
      <c r="C84" s="16"/>
      <c r="D84" s="16"/>
      <c r="E84" s="16"/>
      <c r="F84" s="16"/>
      <c r="T84" s="16"/>
      <c r="U84" s="16"/>
      <c r="V84" s="16"/>
      <c r="W84" s="16"/>
      <c r="X84" s="16"/>
    </row>
    <row r="85" spans="2:24" x14ac:dyDescent="0.25">
      <c r="B85" s="55" t="s">
        <v>49</v>
      </c>
      <c r="C85" s="14"/>
      <c r="D85" s="14"/>
      <c r="E85" s="14"/>
      <c r="F85" s="56"/>
      <c r="G85" s="59"/>
      <c r="H85" s="55" t="s">
        <v>49</v>
      </c>
      <c r="I85" s="14"/>
      <c r="J85" s="14"/>
      <c r="K85" s="14"/>
      <c r="L85" s="56"/>
      <c r="M85" s="59"/>
      <c r="N85" s="55" t="s">
        <v>49</v>
      </c>
      <c r="O85" s="14"/>
      <c r="P85" s="14"/>
      <c r="Q85" s="14"/>
      <c r="R85" s="56"/>
      <c r="S85" s="59"/>
      <c r="T85" s="55" t="s">
        <v>50</v>
      </c>
      <c r="U85" s="14"/>
      <c r="V85" s="14"/>
      <c r="W85" s="14"/>
      <c r="X85" s="56"/>
    </row>
    <row r="86" spans="2:24" ht="21" x14ac:dyDescent="0.35">
      <c r="B86" s="51" t="str">
        <f>"TOG ("&amp;TredjeBeregningsår&amp;")"</f>
        <v>TOG ()</v>
      </c>
      <c r="C86" s="52" t="str">
        <f>" Høye virkedøgn ("&amp;HøyeVirkedøgn&amp;")"</f>
        <v xml:space="preserve"> Høye virkedøgn ()</v>
      </c>
      <c r="D86" s="53"/>
      <c r="E86" s="53"/>
      <c r="F86" s="54"/>
      <c r="H86" s="51" t="str">
        <f>"TOG ("&amp;TredjeBeregningsår&amp;")"</f>
        <v>TOG ()</v>
      </c>
      <c r="I86" s="52" t="str">
        <f>"Restdøgn ("&amp;RestDøgn&amp;")"</f>
        <v>Restdøgn ()</v>
      </c>
      <c r="J86" s="53"/>
      <c r="K86" s="53"/>
      <c r="L86" s="54"/>
      <c r="N86" s="51" t="str">
        <f>"TOG ("&amp;TredjeBeregningsår&amp;")"</f>
        <v>TOG ()</v>
      </c>
      <c r="O86" s="52" t="str">
        <f>"Lave virkedøgn ("&amp;LaveVirkedøgn&amp;")"</f>
        <v>Lave virkedøgn ()</v>
      </c>
      <c r="P86" s="53"/>
      <c r="Q86" s="53"/>
      <c r="R86" s="54"/>
      <c r="T86" s="51" t="str">
        <f>("TOG ("&amp;TredjeBeregningsår&amp;")")</f>
        <v>TOG ()</v>
      </c>
      <c r="U86" s="52" t="s">
        <v>27</v>
      </c>
      <c r="V86" s="57"/>
      <c r="W86" s="57"/>
      <c r="X86" s="58"/>
    </row>
    <row r="87" spans="2:24" x14ac:dyDescent="0.25">
      <c r="B87" s="6" t="s">
        <v>26</v>
      </c>
      <c r="C87" s="13" t="s">
        <v>25</v>
      </c>
      <c r="D87" s="13" t="s">
        <v>24</v>
      </c>
      <c r="E87" s="13" t="s">
        <v>23</v>
      </c>
      <c r="F87" s="12" t="s">
        <v>22</v>
      </c>
      <c r="H87" s="6" t="s">
        <v>26</v>
      </c>
      <c r="I87" s="13" t="s">
        <v>25</v>
      </c>
      <c r="J87" s="13" t="s">
        <v>24</v>
      </c>
      <c r="K87" s="13" t="s">
        <v>23</v>
      </c>
      <c r="L87" s="12" t="s">
        <v>22</v>
      </c>
      <c r="N87" s="6" t="s">
        <v>26</v>
      </c>
      <c r="O87" s="13" t="s">
        <v>25</v>
      </c>
      <c r="P87" s="13" t="s">
        <v>24</v>
      </c>
      <c r="Q87" s="13" t="s">
        <v>23</v>
      </c>
      <c r="R87" s="12" t="s">
        <v>22</v>
      </c>
      <c r="T87" s="6" t="s">
        <v>26</v>
      </c>
      <c r="U87" s="13" t="s">
        <v>25</v>
      </c>
      <c r="V87" s="13" t="s">
        <v>24</v>
      </c>
      <c r="W87" s="13" t="s">
        <v>23</v>
      </c>
      <c r="X87" s="12" t="s">
        <v>22</v>
      </c>
    </row>
    <row r="88" spans="2:24" x14ac:dyDescent="0.25">
      <c r="B88" s="3" t="s">
        <v>21</v>
      </c>
      <c r="C88" s="10"/>
      <c r="D88" s="10"/>
      <c r="E88" s="36"/>
      <c r="F88" s="9"/>
      <c r="H88" s="3" t="s">
        <v>21</v>
      </c>
      <c r="I88" s="10"/>
      <c r="J88" s="10"/>
      <c r="K88" s="36"/>
      <c r="L88" s="9"/>
      <c r="N88" s="3" t="s">
        <v>21</v>
      </c>
      <c r="O88" s="10"/>
      <c r="P88" s="10"/>
      <c r="Q88" s="36"/>
      <c r="R88" s="9"/>
      <c r="T88" s="3" t="s">
        <v>21</v>
      </c>
      <c r="U88" s="10"/>
      <c r="V88" s="10"/>
      <c r="W88" s="36">
        <f>E88*$C$17+K88*$C$18+Q88*$C$19</f>
        <v>0</v>
      </c>
      <c r="X88" s="9"/>
    </row>
    <row r="89" spans="2:24" x14ac:dyDescent="0.25">
      <c r="B89" s="3" t="s">
        <v>20</v>
      </c>
      <c r="C89" s="10"/>
      <c r="D89" s="10"/>
      <c r="E89" s="36"/>
      <c r="F89" s="9"/>
      <c r="H89" s="3" t="s">
        <v>20</v>
      </c>
      <c r="I89" s="10"/>
      <c r="J89" s="10"/>
      <c r="K89" s="36"/>
      <c r="L89" s="9"/>
      <c r="N89" s="3" t="s">
        <v>20</v>
      </c>
      <c r="O89" s="10"/>
      <c r="P89" s="10"/>
      <c r="Q89" s="36"/>
      <c r="R89" s="9"/>
      <c r="T89" s="3" t="s">
        <v>20</v>
      </c>
      <c r="U89" s="10"/>
      <c r="V89" s="10"/>
      <c r="W89" s="36">
        <f>E89*$C$17+K89*$C$18+Q89*$C$19</f>
        <v>0</v>
      </c>
      <c r="X89" s="9"/>
    </row>
    <row r="90" spans="2:24" x14ac:dyDescent="0.25">
      <c r="B90" s="3" t="s">
        <v>9</v>
      </c>
      <c r="C90" s="10"/>
      <c r="D90" s="10"/>
      <c r="E90" s="36"/>
      <c r="F90" s="9"/>
      <c r="H90" s="3" t="s">
        <v>9</v>
      </c>
      <c r="I90" s="10"/>
      <c r="J90" s="10"/>
      <c r="K90" s="36"/>
      <c r="L90" s="9"/>
      <c r="N90" s="3" t="s">
        <v>9</v>
      </c>
      <c r="O90" s="10"/>
      <c r="P90" s="10"/>
      <c r="Q90" s="36"/>
      <c r="R90" s="9"/>
      <c r="T90" s="3" t="s">
        <v>9</v>
      </c>
      <c r="U90" s="10"/>
      <c r="V90" s="10"/>
      <c r="W90" s="36">
        <f>E90*$C$17+K90*$C$18+Q90*$C$19</f>
        <v>0</v>
      </c>
      <c r="X90" s="9"/>
    </row>
    <row r="91" spans="2:24" x14ac:dyDescent="0.25">
      <c r="B91" s="6" t="s">
        <v>19</v>
      </c>
      <c r="C91" s="5"/>
      <c r="D91" s="5"/>
      <c r="E91" s="5"/>
      <c r="F91" s="4"/>
      <c r="H91" s="6" t="s">
        <v>19</v>
      </c>
      <c r="I91" s="5"/>
      <c r="J91" s="5"/>
      <c r="K91" s="5"/>
      <c r="L91" s="4"/>
      <c r="N91" s="6" t="s">
        <v>19</v>
      </c>
      <c r="O91" s="5"/>
      <c r="P91" s="5"/>
      <c r="Q91" s="5"/>
      <c r="R91" s="4"/>
      <c r="T91" s="6" t="s">
        <v>19</v>
      </c>
      <c r="U91" s="5"/>
      <c r="V91" s="5"/>
      <c r="W91" s="5"/>
      <c r="X91" s="4"/>
    </row>
    <row r="92" spans="2:24" x14ac:dyDescent="0.25">
      <c r="B92" s="3" t="s">
        <v>18</v>
      </c>
      <c r="C92" s="36"/>
      <c r="D92" s="36"/>
      <c r="E92" s="36"/>
      <c r="F92" s="38"/>
      <c r="H92" s="3" t="s">
        <v>18</v>
      </c>
      <c r="I92" s="36"/>
      <c r="J92" s="36"/>
      <c r="K92" s="36"/>
      <c r="L92" s="38"/>
      <c r="N92" s="3" t="s">
        <v>18</v>
      </c>
      <c r="O92" s="36"/>
      <c r="P92" s="36"/>
      <c r="Q92" s="36"/>
      <c r="R92" s="38"/>
      <c r="T92" s="3" t="s">
        <v>18</v>
      </c>
      <c r="U92" s="36">
        <f t="shared" ref="U92:W96" si="6">C92*$C$17+I92*$C$18+O92*$C$19</f>
        <v>0</v>
      </c>
      <c r="V92" s="36">
        <f t="shared" si="6"/>
        <v>0</v>
      </c>
      <c r="W92" s="36">
        <f t="shared" si="6"/>
        <v>0</v>
      </c>
      <c r="X92" s="41">
        <f>IFERROR(W92/U92,0)</f>
        <v>0</v>
      </c>
    </row>
    <row r="93" spans="2:24" x14ac:dyDescent="0.25">
      <c r="B93" s="3" t="s">
        <v>17</v>
      </c>
      <c r="C93" s="36"/>
      <c r="D93" s="36"/>
      <c r="E93" s="36"/>
      <c r="F93" s="38"/>
      <c r="H93" s="3" t="s">
        <v>17</v>
      </c>
      <c r="I93" s="36"/>
      <c r="J93" s="36"/>
      <c r="K93" s="36"/>
      <c r="L93" s="38"/>
      <c r="N93" s="3" t="s">
        <v>17</v>
      </c>
      <c r="O93" s="36"/>
      <c r="P93" s="36"/>
      <c r="Q93" s="36"/>
      <c r="R93" s="38"/>
      <c r="T93" s="3" t="s">
        <v>17</v>
      </c>
      <c r="U93" s="36">
        <f t="shared" si="6"/>
        <v>0</v>
      </c>
      <c r="V93" s="36">
        <f t="shared" si="6"/>
        <v>0</v>
      </c>
      <c r="W93" s="36">
        <f t="shared" si="6"/>
        <v>0</v>
      </c>
      <c r="X93" s="41">
        <f>IFERROR(W93/U93,0)</f>
        <v>0</v>
      </c>
    </row>
    <row r="94" spans="2:24" x14ac:dyDescent="0.25">
      <c r="B94" s="3" t="s">
        <v>16</v>
      </c>
      <c r="C94" s="36"/>
      <c r="D94" s="36"/>
      <c r="E94" s="36"/>
      <c r="F94" s="38"/>
      <c r="H94" s="3" t="s">
        <v>16</v>
      </c>
      <c r="I94" s="36"/>
      <c r="J94" s="36"/>
      <c r="K94" s="36"/>
      <c r="L94" s="38"/>
      <c r="N94" s="3" t="s">
        <v>16</v>
      </c>
      <c r="O94" s="36"/>
      <c r="P94" s="36"/>
      <c r="Q94" s="36"/>
      <c r="R94" s="38"/>
      <c r="T94" s="3" t="s">
        <v>16</v>
      </c>
      <c r="U94" s="36">
        <f t="shared" si="6"/>
        <v>0</v>
      </c>
      <c r="V94" s="36">
        <f t="shared" si="6"/>
        <v>0</v>
      </c>
      <c r="W94" s="36">
        <f t="shared" si="6"/>
        <v>0</v>
      </c>
      <c r="X94" s="41">
        <f>IFERROR(W94/U94,0)</f>
        <v>0</v>
      </c>
    </row>
    <row r="95" spans="2:24" x14ac:dyDescent="0.25">
      <c r="B95" s="3" t="s">
        <v>9</v>
      </c>
      <c r="C95" s="36"/>
      <c r="D95" s="36"/>
      <c r="E95" s="36"/>
      <c r="F95" s="38"/>
      <c r="H95" s="3" t="s">
        <v>9</v>
      </c>
      <c r="I95" s="36"/>
      <c r="J95" s="36"/>
      <c r="K95" s="36"/>
      <c r="L95" s="38"/>
      <c r="N95" s="3" t="s">
        <v>9</v>
      </c>
      <c r="O95" s="36"/>
      <c r="P95" s="36"/>
      <c r="Q95" s="36"/>
      <c r="R95" s="38"/>
      <c r="T95" s="3" t="s">
        <v>9</v>
      </c>
      <c r="U95" s="36">
        <f t="shared" si="6"/>
        <v>0</v>
      </c>
      <c r="V95" s="36">
        <f t="shared" si="6"/>
        <v>0</v>
      </c>
      <c r="W95" s="36">
        <f t="shared" si="6"/>
        <v>0</v>
      </c>
      <c r="X95" s="41">
        <f>IFERROR(W95/U95,0)</f>
        <v>0</v>
      </c>
    </row>
    <row r="96" spans="2:24" x14ac:dyDescent="0.25">
      <c r="B96" s="11" t="s">
        <v>15</v>
      </c>
      <c r="C96" s="36"/>
      <c r="D96" s="36"/>
      <c r="E96" s="36"/>
      <c r="F96" s="38"/>
      <c r="H96" s="11" t="s">
        <v>15</v>
      </c>
      <c r="I96" s="36"/>
      <c r="J96" s="36"/>
      <c r="K96" s="36"/>
      <c r="L96" s="38"/>
      <c r="N96" s="11" t="s">
        <v>15</v>
      </c>
      <c r="O96" s="36"/>
      <c r="P96" s="36"/>
      <c r="Q96" s="36"/>
      <c r="R96" s="38"/>
      <c r="T96" s="11" t="s">
        <v>15</v>
      </c>
      <c r="U96" s="36">
        <f t="shared" si="6"/>
        <v>0</v>
      </c>
      <c r="V96" s="36">
        <f t="shared" si="6"/>
        <v>0</v>
      </c>
      <c r="W96" s="36">
        <f t="shared" si="6"/>
        <v>0</v>
      </c>
      <c r="X96" s="41">
        <f>IFERROR(W96/U96,0)</f>
        <v>0</v>
      </c>
    </row>
    <row r="97" spans="2:24" x14ac:dyDescent="0.25">
      <c r="B97" s="3"/>
      <c r="C97" s="10"/>
      <c r="D97" s="10"/>
      <c r="E97" s="10"/>
      <c r="F97" s="9"/>
      <c r="H97" s="3"/>
      <c r="I97" s="10"/>
      <c r="J97" s="10"/>
      <c r="K97" s="10"/>
      <c r="L97" s="9"/>
      <c r="N97" s="3"/>
      <c r="O97" s="10"/>
      <c r="P97" s="10"/>
      <c r="Q97" s="10"/>
      <c r="R97" s="9"/>
      <c r="T97" s="3"/>
      <c r="U97" s="10"/>
      <c r="V97" s="10"/>
      <c r="W97" s="10"/>
      <c r="X97" s="9"/>
    </row>
    <row r="98" spans="2:24" x14ac:dyDescent="0.25">
      <c r="B98" s="11" t="s">
        <v>14</v>
      </c>
      <c r="C98" s="36"/>
      <c r="D98" s="36"/>
      <c r="E98" s="36"/>
      <c r="F98" s="38"/>
      <c r="H98" s="11" t="s">
        <v>14</v>
      </c>
      <c r="I98" s="36"/>
      <c r="J98" s="36"/>
      <c r="K98" s="36"/>
      <c r="L98" s="38"/>
      <c r="N98" s="11" t="s">
        <v>14</v>
      </c>
      <c r="O98" s="36"/>
      <c r="P98" s="36"/>
      <c r="Q98" s="36"/>
      <c r="R98" s="38"/>
      <c r="T98" s="11" t="s">
        <v>14</v>
      </c>
      <c r="U98" s="36">
        <f>C98*$C$17+I98*$C$18+O98*$C$19</f>
        <v>0</v>
      </c>
      <c r="V98" s="36">
        <f>D98*$C$17+J98*$C$18+P98*$C$19</f>
        <v>0</v>
      </c>
      <c r="W98" s="36">
        <f>E98*$C$17+K98*$C$18+Q98*$C$19</f>
        <v>0</v>
      </c>
      <c r="X98" s="41">
        <f>IFERROR(W98/U98,0)</f>
        <v>0</v>
      </c>
    </row>
    <row r="99" spans="2:24" x14ac:dyDescent="0.25">
      <c r="B99" s="3"/>
      <c r="C99" s="10"/>
      <c r="D99" s="10"/>
      <c r="E99" s="10"/>
      <c r="F99" s="9"/>
      <c r="H99" s="3"/>
      <c r="I99" s="10"/>
      <c r="J99" s="10"/>
      <c r="K99" s="10"/>
      <c r="L99" s="9"/>
      <c r="N99" s="3"/>
      <c r="O99" s="10"/>
      <c r="P99" s="10"/>
      <c r="Q99" s="10"/>
      <c r="R99" s="9"/>
      <c r="T99" s="3"/>
      <c r="U99" s="10"/>
      <c r="V99" s="10"/>
      <c r="W99" s="10"/>
      <c r="X99" s="9"/>
    </row>
    <row r="100" spans="2:24" x14ac:dyDescent="0.25">
      <c r="B100" s="6" t="s">
        <v>13</v>
      </c>
      <c r="C100" s="8"/>
      <c r="D100" s="8"/>
      <c r="E100" s="8"/>
      <c r="F100" s="7"/>
      <c r="H100" s="6" t="s">
        <v>13</v>
      </c>
      <c r="I100" s="8"/>
      <c r="J100" s="8"/>
      <c r="K100" s="8"/>
      <c r="L100" s="7"/>
      <c r="N100" s="6" t="s">
        <v>13</v>
      </c>
      <c r="O100" s="8"/>
      <c r="P100" s="8"/>
      <c r="Q100" s="8"/>
      <c r="R100" s="7"/>
      <c r="T100" s="6" t="s">
        <v>13</v>
      </c>
      <c r="U100" s="5"/>
      <c r="V100" s="5"/>
      <c r="W100" s="5"/>
      <c r="X100" s="4"/>
    </row>
    <row r="101" spans="2:24" x14ac:dyDescent="0.25">
      <c r="B101" s="3" t="s">
        <v>12</v>
      </c>
      <c r="C101" s="36"/>
      <c r="D101" s="36"/>
      <c r="E101" s="36"/>
      <c r="F101" s="38"/>
      <c r="H101" s="3" t="s">
        <v>12</v>
      </c>
      <c r="I101" s="36"/>
      <c r="J101" s="36"/>
      <c r="K101" s="36"/>
      <c r="L101" s="38"/>
      <c r="N101" s="3" t="s">
        <v>12</v>
      </c>
      <c r="O101" s="36"/>
      <c r="P101" s="36"/>
      <c r="Q101" s="36"/>
      <c r="R101" s="38"/>
      <c r="T101" s="3" t="s">
        <v>12</v>
      </c>
      <c r="U101" s="36">
        <f t="shared" ref="U101:W104" si="7">C101*$C$17+I101*$C$18+O101*$C$19</f>
        <v>0</v>
      </c>
      <c r="V101" s="36">
        <f t="shared" si="7"/>
        <v>0</v>
      </c>
      <c r="W101" s="36">
        <f t="shared" si="7"/>
        <v>0</v>
      </c>
      <c r="X101" s="41">
        <f>IFERROR(W101/U101,0)</f>
        <v>0</v>
      </c>
    </row>
    <row r="102" spans="2:24" x14ac:dyDescent="0.25">
      <c r="B102" s="3" t="s">
        <v>10</v>
      </c>
      <c r="C102" s="36"/>
      <c r="D102" s="36"/>
      <c r="E102" s="36"/>
      <c r="F102" s="38"/>
      <c r="H102" s="3" t="s">
        <v>10</v>
      </c>
      <c r="I102" s="36"/>
      <c r="J102" s="36"/>
      <c r="K102" s="36"/>
      <c r="L102" s="38"/>
      <c r="N102" s="3" t="s">
        <v>10</v>
      </c>
      <c r="O102" s="36"/>
      <c r="P102" s="36"/>
      <c r="Q102" s="36"/>
      <c r="R102" s="38"/>
      <c r="T102" s="3" t="s">
        <v>10</v>
      </c>
      <c r="U102" s="36">
        <f t="shared" si="7"/>
        <v>0</v>
      </c>
      <c r="V102" s="36">
        <f t="shared" si="7"/>
        <v>0</v>
      </c>
      <c r="W102" s="36">
        <f t="shared" si="7"/>
        <v>0</v>
      </c>
      <c r="X102" s="41">
        <f>IFERROR(W102/U102,0)</f>
        <v>0</v>
      </c>
    </row>
    <row r="103" spans="2:24" x14ac:dyDescent="0.25">
      <c r="B103" s="3" t="s">
        <v>11</v>
      </c>
      <c r="C103" s="36"/>
      <c r="D103" s="36"/>
      <c r="E103" s="36"/>
      <c r="F103" s="38"/>
      <c r="H103" s="3" t="s">
        <v>11</v>
      </c>
      <c r="I103" s="36"/>
      <c r="J103" s="36"/>
      <c r="K103" s="36"/>
      <c r="L103" s="38"/>
      <c r="N103" s="3" t="s">
        <v>11</v>
      </c>
      <c r="O103" s="36"/>
      <c r="P103" s="36"/>
      <c r="Q103" s="36"/>
      <c r="R103" s="38"/>
      <c r="T103" s="3" t="s">
        <v>11</v>
      </c>
      <c r="U103" s="36">
        <f t="shared" si="7"/>
        <v>0</v>
      </c>
      <c r="V103" s="36">
        <f t="shared" si="7"/>
        <v>0</v>
      </c>
      <c r="W103" s="36">
        <f t="shared" si="7"/>
        <v>0</v>
      </c>
      <c r="X103" s="41">
        <f>IFERROR(W103/U103,0)</f>
        <v>0</v>
      </c>
    </row>
    <row r="104" spans="2:24" x14ac:dyDescent="0.25">
      <c r="B104" s="3" t="s">
        <v>9</v>
      </c>
      <c r="C104" s="36"/>
      <c r="D104" s="36"/>
      <c r="E104" s="36"/>
      <c r="F104" s="38"/>
      <c r="H104" s="3" t="s">
        <v>9</v>
      </c>
      <c r="I104" s="36"/>
      <c r="J104" s="36"/>
      <c r="K104" s="36"/>
      <c r="L104" s="38"/>
      <c r="N104" s="3" t="s">
        <v>9</v>
      </c>
      <c r="O104" s="36"/>
      <c r="P104" s="36"/>
      <c r="Q104" s="36"/>
      <c r="R104" s="38"/>
      <c r="T104" s="3" t="s">
        <v>9</v>
      </c>
      <c r="U104" s="36">
        <f t="shared" si="7"/>
        <v>0</v>
      </c>
      <c r="V104" s="36">
        <f t="shared" si="7"/>
        <v>0</v>
      </c>
      <c r="W104" s="36">
        <f t="shared" si="7"/>
        <v>0</v>
      </c>
      <c r="X104" s="41">
        <f>IFERROR(W104/U104,0)</f>
        <v>0</v>
      </c>
    </row>
    <row r="105" spans="2:24" x14ac:dyDescent="0.25">
      <c r="B105" s="3" t="s">
        <v>8</v>
      </c>
      <c r="C105" s="36"/>
      <c r="D105" s="36"/>
      <c r="E105" s="36"/>
      <c r="F105" s="38"/>
      <c r="H105" s="3" t="s">
        <v>8</v>
      </c>
      <c r="I105" s="36"/>
      <c r="J105" s="36"/>
      <c r="K105" s="36"/>
      <c r="L105" s="38"/>
      <c r="N105" s="3" t="s">
        <v>8</v>
      </c>
      <c r="O105" s="36"/>
      <c r="P105" s="36"/>
      <c r="Q105" s="36"/>
      <c r="R105" s="38"/>
      <c r="T105" s="3"/>
      <c r="U105" s="10"/>
      <c r="V105" s="10"/>
      <c r="W105" s="10"/>
      <c r="X105" s="9"/>
    </row>
    <row r="106" spans="2:24" x14ac:dyDescent="0.25">
      <c r="B106" s="6" t="s">
        <v>7</v>
      </c>
      <c r="C106" s="8"/>
      <c r="D106" s="8"/>
      <c r="E106" s="8"/>
      <c r="F106" s="7"/>
      <c r="H106" s="6" t="s">
        <v>7</v>
      </c>
      <c r="I106" s="8"/>
      <c r="J106" s="8"/>
      <c r="K106" s="8"/>
      <c r="L106" s="7"/>
      <c r="N106" s="6" t="s">
        <v>7</v>
      </c>
      <c r="O106" s="8"/>
      <c r="P106" s="8"/>
      <c r="Q106" s="8"/>
      <c r="R106" s="7"/>
      <c r="T106" s="6" t="s">
        <v>7</v>
      </c>
      <c r="U106" s="5"/>
      <c r="V106" s="5"/>
      <c r="W106" s="5"/>
      <c r="X106" s="4"/>
    </row>
    <row r="107" spans="2:24" x14ac:dyDescent="0.25">
      <c r="B107" s="3" t="s">
        <v>6</v>
      </c>
      <c r="C107" s="36"/>
      <c r="D107" s="36"/>
      <c r="E107" s="36"/>
      <c r="F107" s="38"/>
      <c r="H107" s="3" t="s">
        <v>6</v>
      </c>
      <c r="I107" s="36"/>
      <c r="J107" s="36"/>
      <c r="K107" s="36"/>
      <c r="L107" s="38"/>
      <c r="N107" s="3" t="s">
        <v>6</v>
      </c>
      <c r="O107" s="36"/>
      <c r="P107" s="36"/>
      <c r="Q107" s="36"/>
      <c r="R107" s="38"/>
      <c r="T107" s="3" t="s">
        <v>6</v>
      </c>
      <c r="U107" s="36">
        <f t="shared" ref="U107:W111" si="8">(C107*$C$17+I107*$C$18+O107*$C$19)</f>
        <v>0</v>
      </c>
      <c r="V107" s="36">
        <f t="shared" si="8"/>
        <v>0</v>
      </c>
      <c r="W107" s="36">
        <f t="shared" si="8"/>
        <v>0</v>
      </c>
      <c r="X107" s="41">
        <f>IFERROR(W107/U107,0)</f>
        <v>0</v>
      </c>
    </row>
    <row r="108" spans="2:24" x14ac:dyDescent="0.25">
      <c r="B108" s="3" t="s">
        <v>5</v>
      </c>
      <c r="C108" s="36"/>
      <c r="D108" s="36"/>
      <c r="E108" s="36"/>
      <c r="F108" s="38"/>
      <c r="H108" s="3" t="s">
        <v>5</v>
      </c>
      <c r="I108" s="36"/>
      <c r="J108" s="36"/>
      <c r="K108" s="36"/>
      <c r="L108" s="38"/>
      <c r="N108" s="3" t="s">
        <v>5</v>
      </c>
      <c r="O108" s="36"/>
      <c r="P108" s="36"/>
      <c r="Q108" s="36"/>
      <c r="R108" s="38"/>
      <c r="T108" s="3" t="s">
        <v>4</v>
      </c>
      <c r="U108" s="36">
        <f t="shared" si="8"/>
        <v>0</v>
      </c>
      <c r="V108" s="36">
        <f t="shared" si="8"/>
        <v>0</v>
      </c>
      <c r="W108" s="36">
        <f t="shared" si="8"/>
        <v>0</v>
      </c>
      <c r="X108" s="41">
        <f>IFERROR(W108/U108,0)</f>
        <v>0</v>
      </c>
    </row>
    <row r="109" spans="2:24" x14ac:dyDescent="0.25">
      <c r="B109" s="3" t="s">
        <v>3</v>
      </c>
      <c r="C109" s="36"/>
      <c r="D109" s="36"/>
      <c r="E109" s="36"/>
      <c r="F109" s="38"/>
      <c r="H109" s="3" t="s">
        <v>3</v>
      </c>
      <c r="I109" s="36"/>
      <c r="J109" s="36"/>
      <c r="K109" s="36"/>
      <c r="L109" s="38"/>
      <c r="N109" s="3" t="s">
        <v>3</v>
      </c>
      <c r="O109" s="36"/>
      <c r="P109" s="36"/>
      <c r="Q109" s="36"/>
      <c r="R109" s="38"/>
      <c r="T109" s="3" t="s">
        <v>2</v>
      </c>
      <c r="U109" s="36">
        <f t="shared" si="8"/>
        <v>0</v>
      </c>
      <c r="V109" s="36">
        <f t="shared" si="8"/>
        <v>0</v>
      </c>
      <c r="W109" s="36">
        <f t="shared" si="8"/>
        <v>0</v>
      </c>
      <c r="X109" s="41">
        <f>IFERROR(W109/U109,0)</f>
        <v>0</v>
      </c>
    </row>
    <row r="110" spans="2:24" x14ac:dyDescent="0.25">
      <c r="B110" s="3" t="s">
        <v>1</v>
      </c>
      <c r="C110" s="36"/>
      <c r="D110" s="36"/>
      <c r="E110" s="36"/>
      <c r="F110" s="38"/>
      <c r="H110" s="3" t="s">
        <v>1</v>
      </c>
      <c r="I110" s="36"/>
      <c r="J110" s="36"/>
      <c r="K110" s="36"/>
      <c r="L110" s="38"/>
      <c r="N110" s="3" t="s">
        <v>1</v>
      </c>
      <c r="O110" s="36"/>
      <c r="P110" s="36"/>
      <c r="Q110" s="36"/>
      <c r="R110" s="38"/>
      <c r="T110" s="3" t="s">
        <v>1</v>
      </c>
      <c r="U110" s="36">
        <f t="shared" si="8"/>
        <v>0</v>
      </c>
      <c r="V110" s="36">
        <f t="shared" si="8"/>
        <v>0</v>
      </c>
      <c r="W110" s="36">
        <f t="shared" si="8"/>
        <v>0</v>
      </c>
      <c r="X110" s="41">
        <f>IFERROR(W110/U110,0)</f>
        <v>0</v>
      </c>
    </row>
    <row r="111" spans="2:24" ht="15.75" thickBot="1" x14ac:dyDescent="0.3">
      <c r="B111" s="2" t="s">
        <v>0</v>
      </c>
      <c r="C111" s="39"/>
      <c r="D111" s="39"/>
      <c r="E111" s="39"/>
      <c r="F111" s="40"/>
      <c r="H111" s="2" t="s">
        <v>0</v>
      </c>
      <c r="I111" s="39"/>
      <c r="J111" s="39"/>
      <c r="K111" s="39"/>
      <c r="L111" s="40"/>
      <c r="N111" s="2" t="s">
        <v>0</v>
      </c>
      <c r="O111" s="39"/>
      <c r="P111" s="39"/>
      <c r="Q111" s="39"/>
      <c r="R111" s="40"/>
      <c r="T111" s="1" t="s">
        <v>0</v>
      </c>
      <c r="U111" s="39">
        <f t="shared" si="8"/>
        <v>0</v>
      </c>
      <c r="V111" s="39">
        <f t="shared" si="8"/>
        <v>0</v>
      </c>
      <c r="W111" s="39">
        <f t="shared" si="8"/>
        <v>0</v>
      </c>
      <c r="X111" s="42">
        <f>IFERROR(W111/U111,0)</f>
        <v>0</v>
      </c>
    </row>
  </sheetData>
  <conditionalFormatting sqref="C19">
    <cfRule type="expression" dxfId="6" priority="10">
      <formula>$C$16=3</formula>
    </cfRule>
  </conditionalFormatting>
  <conditionalFormatting sqref="K25:K27 I29:L33 I35:L35 I38:L42 I44:L48 E25:E27 C35:F35 C38:F42 C44:F48 C29:F33">
    <cfRule type="expression" dxfId="5" priority="9">
      <formula>AND(FørsteBeregningsår&gt;0,$C$16&gt;1)</formula>
    </cfRule>
  </conditionalFormatting>
  <conditionalFormatting sqref="Q25:Q27 O29:R33 O35:R35 O38:R42 O44:R48">
    <cfRule type="expression" dxfId="4" priority="5">
      <formula>AND(FørsteBeregningsår&gt;0,$C$16=3)</formula>
    </cfRule>
  </conditionalFormatting>
  <conditionalFormatting sqref="E57:E59 C61:F65 C67:F67 C70:F74 C76:F80 K57:K59 I61:L65 I67:L67 I70:L74 I76:L80">
    <cfRule type="expression" dxfId="3" priority="4">
      <formula>AND(AndreBeregningsår&gt;0,$C$16&gt;1)</formula>
    </cfRule>
  </conditionalFormatting>
  <conditionalFormatting sqref="Q57:Q59 O61:R65 O67:R67 O70:R74 O76:R80">
    <cfRule type="expression" dxfId="2" priority="3">
      <formula>AND(AndreBeregningsår&gt;0,$C$16=3)</formula>
    </cfRule>
  </conditionalFormatting>
  <conditionalFormatting sqref="E88:E90 C92:F96 C98:F98 C101:F105 C107:F111 K88:K90 I92:L96 I98:L98 I101:L105 I107:L111">
    <cfRule type="expression" dxfId="1" priority="2">
      <formula>AND(TredjeBeregningsår&gt;0,$C$16&gt;1)</formula>
    </cfRule>
  </conditionalFormatting>
  <conditionalFormatting sqref="Q88:Q90 O92:R96 O98:R98 O101:R105 O107:R111">
    <cfRule type="expression" dxfId="0" priority="1">
      <formula>AND(TredjeBeregningsår&gt;0,$C$16=3)</formula>
    </cfRule>
  </conditionalFormatting>
  <dataValidations count="2">
    <dataValidation type="list" errorStyle="information" allowBlank="1" showInputMessage="1" showErrorMessage="1" promptTitle="Antall døgntyper" prompt="Hvis det er 2 eller 3 døgntyper for et beregningsår i transportmodellen fylles disse resultatene inn i denne arbeidsboken. " sqref="C16" xr:uid="{00000000-0002-0000-0000-000000000000}">
      <formula1>"-,2,3"</formula1>
    </dataValidation>
    <dataValidation errorStyle="information" allowBlank="1" showErrorMessage="1" sqref="C12" xr:uid="{00000000-0002-0000-0000-000001000000}"/>
  </dataValidation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DC7AF6EFC3164581CB441BC389740F" ma:contentTypeVersion="7" ma:contentTypeDescription="Opprett et nytt dokument." ma:contentTypeScope="" ma:versionID="f2c86d9331ebd35005eb25560faa7051">
  <xsd:schema xmlns:xsd="http://www.w3.org/2001/XMLSchema" xmlns:xs="http://www.w3.org/2001/XMLSchema" xmlns:p="http://schemas.microsoft.com/office/2006/metadata/properties" xmlns:ns2="705e38a7-2518-4157-be85-bb88dc2d6d27" targetNamespace="http://schemas.microsoft.com/office/2006/metadata/properties" ma:root="true" ma:fieldsID="536c744ade2064527f5b99e8cefbf5c9" ns2:_="">
    <xsd:import namespace="705e38a7-2518-4157-be85-bb88dc2d6d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e38a7-2518-4157-be85-bb88dc2d6d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5F7D43-7988-4F99-83FC-BD021D82B0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5e38a7-2518-4157-be85-bb88dc2d6d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5B0185-D244-40E9-AF1E-C374C4664251}">
  <ds:schemaRefs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d44347e6-87fc-4571-b2b7-b711a9220cae"/>
    <ds:schemaRef ds:uri="http://schemas.microsoft.com/office/infopath/2007/PartnerControls"/>
    <ds:schemaRef ds:uri="d42f07cc-30d1-4227-9021-78a5797601b4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765FC96-7500-4F3D-9AA2-34E7B61F4F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6</vt:i4>
      </vt:variant>
    </vt:vector>
  </HeadingPairs>
  <TitlesOfParts>
    <vt:vector size="7" baseType="lpstr">
      <vt:lpstr>Trenklin</vt:lpstr>
      <vt:lpstr>AndreBeregningsår</vt:lpstr>
      <vt:lpstr>FørsteBeregningsår</vt:lpstr>
      <vt:lpstr>HøyeVirkedøgn</vt:lpstr>
      <vt:lpstr>LaveVirkedøgn</vt:lpstr>
      <vt:lpstr>RestDøgn</vt:lpstr>
      <vt:lpstr>TredjeBeregningsår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Malene Nerland</dc:creator>
  <cp:lastModifiedBy>Øystein Rembar</cp:lastModifiedBy>
  <dcterms:created xsi:type="dcterms:W3CDTF">2018-04-24T12:10:27Z</dcterms:created>
  <dcterms:modified xsi:type="dcterms:W3CDTF">2020-10-06T12:17:12Z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0x0101002ADC7AF6EFC3164581CB441BC389740F</vt:lpwstr>
  </property>
  <property fmtid="{D5CDD505-2E9C-101B-9397-08002B2CF9AE}" pid="3" name="Fase">
    <vt:lpwstr/>
  </property>
</Properties>
</file>